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slicerCaches/slicerCache1.xml" ContentType="application/vnd.ms-excel.slicerCache+xml"/>
  <Override PartName="/xl/slicerCaches/slicerCache2.xml" ContentType="application/vnd.ms-excel.slicerCache+xml"/>
  <Override PartName="/xl/slicerCaches/slicerCache3.xml" ContentType="application/vnd.ms-excel.slicerCache+xml"/>
  <Override PartName="/xl/slicerCaches/slicerCache4.xml" ContentType="application/vnd.ms-excel.slicerCache+xml"/>
  <Override PartName="/xl/slicerCaches/slicerCache5.xml" ContentType="application/vnd.ms-excel.slicerCache+xml"/>
  <Override PartName="/xl/slicerCaches/slicerCache6.xml" ContentType="application/vnd.ms-excel.slicerCache+xml"/>
  <Override PartName="/xl/slicerCaches/slicerCache7.xml" ContentType="application/vnd.ms-excel.slicerCache+xml"/>
  <Override PartName="/xl/slicerCaches/slicerCache8.xml" ContentType="application/vnd.ms-excel.slicerCache+xml"/>
  <Override PartName="/xl/slicerCaches/slicerCache9.xml" ContentType="application/vnd.ms-excel.slicerCache+xml"/>
  <Override PartName="/xl/slicerCaches/slicerCache10.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pivotTables/pivotTable5.xml" ContentType="application/vnd.openxmlformats-officedocument.spreadsheetml.pivotTable+xml"/>
  <Override PartName="/xl/pivotTables/pivotTable6.xml" ContentType="application/vnd.openxmlformats-officedocument.spreadsheetml.pivotTable+xml"/>
  <Override PartName="/xl/drawings/drawing1.xml" ContentType="application/vnd.openxmlformats-officedocument.drawing+xml"/>
  <Override PartName="/xl/slicers/slicer1.xml" ContentType="application/vnd.ms-excel.slicer+xml"/>
  <Override PartName="/xl/pivotTables/pivotTable7.xml" ContentType="application/vnd.openxmlformats-officedocument.spreadsheetml.pivotTable+xml"/>
  <Override PartName="/xl/pivotTables/pivotTable8.xml" ContentType="application/vnd.openxmlformats-officedocument.spreadsheetml.pivotTable+xml"/>
  <Override PartName="/xl/pivotTables/pivotTable9.xml" ContentType="application/vnd.openxmlformats-officedocument.spreadsheetml.pivotTable+xml"/>
  <Override PartName="/xl/pivotTables/pivotTable10.xml" ContentType="application/vnd.openxmlformats-officedocument.spreadsheetml.pivotTable+xml"/>
  <Override PartName="/xl/pivotTables/pivotTable11.xml" ContentType="application/vnd.openxmlformats-officedocument.spreadsheetml.pivotTable+xml"/>
  <Override PartName="/xl/pivotTables/pivotTable12.xml" ContentType="application/vnd.openxmlformats-officedocument.spreadsheetml.pivotTable+xml"/>
  <Override PartName="/xl/drawings/drawing2.xml" ContentType="application/vnd.openxmlformats-officedocument.drawing+xml"/>
  <Override PartName="/xl/slicers/slicer2.xml" ContentType="application/vnd.ms-excel.slicer+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ate1904="1"/>
  <mc:AlternateContent xmlns:mc="http://schemas.openxmlformats.org/markup-compatibility/2006">
    <mc:Choice Requires="x15">
      <x15ac:absPath xmlns:x15ac="http://schemas.microsoft.com/office/spreadsheetml/2010/11/ac" url="https://irishsportscouncildublin.sharepoint.com/sites/Internal/RI/Shared Documents/03 Evaluation/00 Single Item Measure (M1)/04 Guidelines and Templates/LSP Guidelines and Templates/"/>
    </mc:Choice>
  </mc:AlternateContent>
  <xr:revisionPtr revIDLastSave="8" documentId="8_{549CA19C-6215-4220-A908-BC4E678821F6}" xr6:coauthVersionLast="47" xr6:coauthVersionMax="47" xr10:uidLastSave="{A76066E8-77E7-4156-95B7-0705F28F5665}"/>
  <bookViews>
    <workbookView xWindow="28680" yWindow="-1425" windowWidth="29040" windowHeight="17520" tabRatio="189" xr2:uid="{00000000-000D-0000-FFFF-FFFF00000000}"/>
  </bookViews>
  <sheets>
    <sheet name="M1 Reporting Template" sheetId="4" r:id="rId1"/>
    <sheet name="Pivot Tables" sheetId="7" state="hidden" r:id="rId2"/>
    <sheet name="PACE Pivot Tables" sheetId="13" state="hidden" r:id="rId3"/>
  </sheets>
  <definedNames>
    <definedName name="_xlnm.Print_Area" localSheetId="0">'M1 Reporting Template'!$A$1:$H$42</definedName>
    <definedName name="Slicer_10._Number_of_sessions_attended">#N/A</definedName>
    <definedName name="Slicer_11._Gender">#N/A</definedName>
    <definedName name="Slicer_11._Gender1">#N/A</definedName>
    <definedName name="Slicer_12._Age">#N/A</definedName>
    <definedName name="Slicer_12._Age_Range">#N/A</definedName>
    <definedName name="Slicer_14._M1___Registration">#N/A</definedName>
    <definedName name="Slicer_3_Month_Matched_Unmatched">#N/A</definedName>
    <definedName name="Slicer_3_Month_Matched_Unmatched1">#N/A</definedName>
    <definedName name="Slicer_Post_Matched_Unmatched">#N/A</definedName>
    <definedName name="Slicer_Post_Matched_Unmatched1">#N/A</definedName>
  </definedNames>
  <calcPr calcId="191028"/>
  <pivotCaches>
    <pivotCache cacheId="0" r:id="rId4"/>
    <pivotCache cacheId="1" r:id="rId5"/>
  </pivotCaches>
  <extLst>
    <ext xmlns:x14="http://schemas.microsoft.com/office/spreadsheetml/2009/9/main" uri="{BBE1A952-AA13-448e-AADC-164F8A28A991}">
      <x14:slicerCaches>
        <x14:slicerCache r:id="rId6"/>
        <x14:slicerCache r:id="rId7"/>
        <x14:slicerCache r:id="rId8"/>
        <x14:slicerCache r:id="rId9"/>
        <x14:slicerCache r:id="rId10"/>
        <x14:slicerCache r:id="rId11"/>
        <x14:slicerCache r:id="rId12"/>
        <x14:slicerCache r:id="rId13"/>
        <x14:slicerCache r:id="rId14"/>
        <x14:slicerCache r:id="rId15"/>
      </x14:slicerCaches>
    </ext>
    <ext xmlns:x14="http://schemas.microsoft.com/office/spreadsheetml/2009/9/main" uri="{79F54976-1DA5-4618-B147-4CDE4B953A38}">
      <x14:workbookPr/>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5" i="4" l="1"/>
  <c r="K6" i="4"/>
  <c r="K7" i="4"/>
  <c r="K8" i="4"/>
  <c r="K9" i="4"/>
  <c r="K10" i="4"/>
  <c r="K11" i="4"/>
  <c r="K12" i="4"/>
  <c r="K13" i="4"/>
  <c r="K14" i="4"/>
  <c r="K15" i="4"/>
  <c r="K16" i="4"/>
  <c r="K17" i="4"/>
  <c r="K18" i="4"/>
  <c r="K19" i="4"/>
  <c r="K20" i="4"/>
  <c r="K21" i="4"/>
  <c r="K22" i="4"/>
  <c r="K23" i="4"/>
  <c r="K24" i="4"/>
  <c r="K25" i="4"/>
  <c r="K26" i="4"/>
  <c r="K27" i="4"/>
  <c r="K28" i="4"/>
  <c r="K29" i="4"/>
  <c r="K30" i="4"/>
  <c r="K31" i="4"/>
  <c r="K32" i="4"/>
  <c r="K33" i="4"/>
  <c r="K34" i="4"/>
  <c r="K35" i="4"/>
  <c r="K36" i="4"/>
  <c r="K37" i="4"/>
  <c r="K38" i="4"/>
  <c r="K39" i="4"/>
  <c r="K40" i="4"/>
  <c r="K41" i="4"/>
  <c r="K42" i="4"/>
  <c r="K43" i="4"/>
  <c r="K44" i="4"/>
  <c r="K45" i="4"/>
  <c r="K46" i="4"/>
  <c r="K47" i="4"/>
  <c r="K48" i="4"/>
  <c r="K49" i="4"/>
  <c r="K50" i="4"/>
  <c r="K51" i="4"/>
  <c r="K52" i="4"/>
  <c r="K53" i="4"/>
  <c r="K54" i="4"/>
  <c r="K55" i="4"/>
  <c r="K56" i="4"/>
  <c r="K57" i="4"/>
  <c r="K58" i="4"/>
  <c r="K59" i="4"/>
  <c r="K60" i="4"/>
  <c r="K61" i="4"/>
  <c r="K62" i="4"/>
  <c r="K63" i="4"/>
  <c r="K64" i="4"/>
  <c r="K65" i="4"/>
  <c r="K66" i="4"/>
  <c r="K67" i="4"/>
  <c r="K68" i="4"/>
  <c r="K69" i="4"/>
  <c r="K70" i="4"/>
  <c r="K71" i="4"/>
  <c r="K72" i="4"/>
  <c r="K73" i="4"/>
  <c r="K74" i="4"/>
  <c r="K75" i="4"/>
  <c r="K76" i="4"/>
  <c r="K77" i="4"/>
  <c r="K78" i="4"/>
  <c r="K79" i="4"/>
  <c r="K80" i="4"/>
  <c r="K81" i="4"/>
  <c r="K82" i="4"/>
  <c r="K83" i="4"/>
  <c r="K84" i="4"/>
  <c r="K85" i="4"/>
  <c r="K86" i="4"/>
  <c r="K87" i="4"/>
  <c r="K88" i="4"/>
  <c r="K89" i="4"/>
  <c r="K90" i="4"/>
  <c r="K91" i="4"/>
  <c r="K92" i="4"/>
  <c r="K93" i="4"/>
  <c r="K94" i="4"/>
  <c r="K95" i="4"/>
  <c r="K96" i="4"/>
  <c r="K97" i="4"/>
  <c r="K98" i="4"/>
  <c r="K99" i="4"/>
  <c r="K100" i="4"/>
  <c r="K101" i="4"/>
  <c r="K102" i="4"/>
  <c r="K103" i="4"/>
  <c r="K104" i="4"/>
  <c r="K105" i="4"/>
  <c r="K106" i="4"/>
  <c r="K107" i="4"/>
  <c r="K108" i="4"/>
  <c r="K109" i="4"/>
  <c r="K110" i="4"/>
  <c r="K111" i="4"/>
  <c r="K112" i="4"/>
  <c r="K113" i="4"/>
  <c r="K114" i="4"/>
  <c r="K115" i="4"/>
  <c r="K116" i="4"/>
  <c r="K117" i="4"/>
  <c r="K118" i="4"/>
  <c r="K119" i="4"/>
  <c r="K120" i="4"/>
  <c r="L5" i="4"/>
  <c r="R5" i="4"/>
  <c r="Q5" i="4"/>
  <c r="P5" i="4"/>
  <c r="R6" i="4"/>
  <c r="R7" i="4"/>
  <c r="R8" i="4"/>
  <c r="R9" i="4"/>
  <c r="R10" i="4"/>
  <c r="R11" i="4"/>
  <c r="R12" i="4"/>
  <c r="R13" i="4"/>
  <c r="R14" i="4"/>
  <c r="R15" i="4"/>
  <c r="R16" i="4"/>
  <c r="R17" i="4"/>
  <c r="R18" i="4"/>
  <c r="R19" i="4"/>
  <c r="R20" i="4"/>
  <c r="R21" i="4"/>
  <c r="R22" i="4"/>
  <c r="R23" i="4"/>
  <c r="R24" i="4"/>
  <c r="R25" i="4"/>
  <c r="R26" i="4"/>
  <c r="R27" i="4"/>
  <c r="R28" i="4"/>
  <c r="R29" i="4"/>
  <c r="R30" i="4"/>
  <c r="R31" i="4"/>
  <c r="R32" i="4"/>
  <c r="R33" i="4"/>
  <c r="R34" i="4"/>
  <c r="R35" i="4"/>
  <c r="R36" i="4"/>
  <c r="R37" i="4"/>
  <c r="R38" i="4"/>
  <c r="R39" i="4"/>
  <c r="R40" i="4"/>
  <c r="R41" i="4"/>
  <c r="R42" i="4"/>
  <c r="R43" i="4"/>
  <c r="R44" i="4"/>
  <c r="R45" i="4"/>
  <c r="R46" i="4"/>
  <c r="R47" i="4"/>
  <c r="R48" i="4"/>
  <c r="R49" i="4"/>
  <c r="R50" i="4"/>
  <c r="R51" i="4"/>
  <c r="R52" i="4"/>
  <c r="R53" i="4"/>
  <c r="R54" i="4"/>
  <c r="R55" i="4"/>
  <c r="R56" i="4"/>
  <c r="R57" i="4"/>
  <c r="R58" i="4"/>
  <c r="R59" i="4"/>
  <c r="R60" i="4"/>
  <c r="R61" i="4"/>
  <c r="R62" i="4"/>
  <c r="R63" i="4"/>
  <c r="R64" i="4"/>
  <c r="R65" i="4"/>
  <c r="R66" i="4"/>
  <c r="R67" i="4"/>
  <c r="R68" i="4"/>
  <c r="R69" i="4"/>
  <c r="R70" i="4"/>
  <c r="R71" i="4"/>
  <c r="R72" i="4"/>
  <c r="R73" i="4"/>
  <c r="R74" i="4"/>
  <c r="R75" i="4"/>
  <c r="R76" i="4"/>
  <c r="R77" i="4"/>
  <c r="R78" i="4"/>
  <c r="R79" i="4"/>
  <c r="R80" i="4"/>
  <c r="R81" i="4"/>
  <c r="R82" i="4"/>
  <c r="R83" i="4"/>
  <c r="R84" i="4"/>
  <c r="R85" i="4"/>
  <c r="R86" i="4"/>
  <c r="R87" i="4"/>
  <c r="R88" i="4"/>
  <c r="R89" i="4"/>
  <c r="R90" i="4"/>
  <c r="R91" i="4"/>
  <c r="R92" i="4"/>
  <c r="R93" i="4"/>
  <c r="R94" i="4"/>
  <c r="R95" i="4"/>
  <c r="R96" i="4"/>
  <c r="R97" i="4"/>
  <c r="R98" i="4"/>
  <c r="R99" i="4"/>
  <c r="R100" i="4"/>
  <c r="R101" i="4"/>
  <c r="R102" i="4"/>
  <c r="R103" i="4"/>
  <c r="R104" i="4"/>
  <c r="R105" i="4"/>
  <c r="R106" i="4"/>
  <c r="R107" i="4"/>
  <c r="R108" i="4"/>
  <c r="R109" i="4"/>
  <c r="R110" i="4"/>
  <c r="R111" i="4"/>
  <c r="R112" i="4"/>
  <c r="R113" i="4"/>
  <c r="R114" i="4"/>
  <c r="R115" i="4"/>
  <c r="R116" i="4"/>
  <c r="R117" i="4"/>
  <c r="R118" i="4"/>
  <c r="R119" i="4"/>
  <c r="R120" i="4"/>
  <c r="J105" i="4"/>
  <c r="J106" i="4"/>
  <c r="J107" i="4"/>
  <c r="J108" i="4"/>
  <c r="J109" i="4"/>
  <c r="J110" i="4"/>
  <c r="J111" i="4"/>
  <c r="J112" i="4"/>
  <c r="J113" i="4"/>
  <c r="J114" i="4"/>
  <c r="J115" i="4"/>
  <c r="J116" i="4"/>
  <c r="J117" i="4"/>
  <c r="J118" i="4"/>
  <c r="J119" i="4"/>
  <c r="J120" i="4"/>
  <c r="L105" i="4"/>
  <c r="L106" i="4"/>
  <c r="L107" i="4"/>
  <c r="L108" i="4"/>
  <c r="L109" i="4"/>
  <c r="L110" i="4"/>
  <c r="L111" i="4"/>
  <c r="L112" i="4"/>
  <c r="L113" i="4"/>
  <c r="L114" i="4"/>
  <c r="L115" i="4"/>
  <c r="L116" i="4"/>
  <c r="L117" i="4"/>
  <c r="L118" i="4"/>
  <c r="L119" i="4"/>
  <c r="L120" i="4"/>
  <c r="M105" i="4"/>
  <c r="M106" i="4"/>
  <c r="M107" i="4"/>
  <c r="M108" i="4"/>
  <c r="M109" i="4"/>
  <c r="M110" i="4"/>
  <c r="M111" i="4"/>
  <c r="M112" i="4"/>
  <c r="M113" i="4"/>
  <c r="M114" i="4"/>
  <c r="M115" i="4"/>
  <c r="M116" i="4"/>
  <c r="M117" i="4"/>
  <c r="M118" i="4"/>
  <c r="M119" i="4"/>
  <c r="M120" i="4"/>
  <c r="N105" i="4"/>
  <c r="N106" i="4"/>
  <c r="N107" i="4"/>
  <c r="N108" i="4"/>
  <c r="N109" i="4"/>
  <c r="N110" i="4"/>
  <c r="N111" i="4"/>
  <c r="N112" i="4"/>
  <c r="N113" i="4"/>
  <c r="N114" i="4"/>
  <c r="N115" i="4"/>
  <c r="N116" i="4"/>
  <c r="N117" i="4"/>
  <c r="N118" i="4"/>
  <c r="N119" i="4"/>
  <c r="N120" i="4"/>
  <c r="O105" i="4"/>
  <c r="O106" i="4"/>
  <c r="O107" i="4"/>
  <c r="O108" i="4"/>
  <c r="O109" i="4"/>
  <c r="O110" i="4"/>
  <c r="O111" i="4"/>
  <c r="O112" i="4"/>
  <c r="O113" i="4"/>
  <c r="O114" i="4"/>
  <c r="O115" i="4"/>
  <c r="O116" i="4"/>
  <c r="O117" i="4"/>
  <c r="O118" i="4"/>
  <c r="O119" i="4"/>
  <c r="O120" i="4"/>
  <c r="P105" i="4"/>
  <c r="P106" i="4"/>
  <c r="P107" i="4"/>
  <c r="P108" i="4"/>
  <c r="P109" i="4"/>
  <c r="P110" i="4"/>
  <c r="P111" i="4"/>
  <c r="P112" i="4"/>
  <c r="P113" i="4"/>
  <c r="P114" i="4"/>
  <c r="P115" i="4"/>
  <c r="P116" i="4"/>
  <c r="P117" i="4"/>
  <c r="P118" i="4"/>
  <c r="P119" i="4"/>
  <c r="P120" i="4"/>
  <c r="Q105" i="4"/>
  <c r="Q106" i="4"/>
  <c r="Q107" i="4"/>
  <c r="Q108" i="4"/>
  <c r="Q109" i="4"/>
  <c r="Q110" i="4"/>
  <c r="Q111" i="4"/>
  <c r="Q112" i="4"/>
  <c r="Q113" i="4"/>
  <c r="Q114" i="4"/>
  <c r="Q115" i="4"/>
  <c r="Q116" i="4"/>
  <c r="Q117" i="4"/>
  <c r="Q118" i="4"/>
  <c r="Q119" i="4"/>
  <c r="Q120" i="4"/>
  <c r="Q6" i="4"/>
  <c r="Q7" i="4"/>
  <c r="Q8" i="4"/>
  <c r="Q9" i="4"/>
  <c r="Q10" i="4"/>
  <c r="Q11" i="4"/>
  <c r="Q12" i="4"/>
  <c r="Q13" i="4"/>
  <c r="Q14" i="4"/>
  <c r="Q15" i="4"/>
  <c r="Q16" i="4"/>
  <c r="Q17" i="4"/>
  <c r="Q18" i="4"/>
  <c r="Q19" i="4"/>
  <c r="Q20" i="4"/>
  <c r="Q21" i="4"/>
  <c r="Q22" i="4"/>
  <c r="Q23" i="4"/>
  <c r="Q24" i="4"/>
  <c r="Q25" i="4"/>
  <c r="Q26" i="4"/>
  <c r="Q27" i="4"/>
  <c r="Q28" i="4"/>
  <c r="Q29" i="4"/>
  <c r="Q30" i="4"/>
  <c r="Q31" i="4"/>
  <c r="Q32" i="4"/>
  <c r="Q33" i="4"/>
  <c r="Q34" i="4"/>
  <c r="Q35" i="4"/>
  <c r="Q36" i="4"/>
  <c r="Q37" i="4"/>
  <c r="Q38" i="4"/>
  <c r="Q39" i="4"/>
  <c r="Q40" i="4"/>
  <c r="Q41" i="4"/>
  <c r="Q42" i="4"/>
  <c r="Q43" i="4"/>
  <c r="Q44" i="4"/>
  <c r="Q45" i="4"/>
  <c r="Q46" i="4"/>
  <c r="Q47" i="4"/>
  <c r="Q48" i="4"/>
  <c r="Q49" i="4"/>
  <c r="Q50" i="4"/>
  <c r="Q51" i="4"/>
  <c r="Q52" i="4"/>
  <c r="Q53" i="4"/>
  <c r="Q54" i="4"/>
  <c r="Q55" i="4"/>
  <c r="Q56" i="4"/>
  <c r="Q57" i="4"/>
  <c r="Q58" i="4"/>
  <c r="Q59" i="4"/>
  <c r="Q60" i="4"/>
  <c r="Q61" i="4"/>
  <c r="Q62" i="4"/>
  <c r="Q63" i="4"/>
  <c r="Q64" i="4"/>
  <c r="Q65" i="4"/>
  <c r="Q66" i="4"/>
  <c r="Q67" i="4"/>
  <c r="Q68" i="4"/>
  <c r="Q69" i="4"/>
  <c r="Q70" i="4"/>
  <c r="Q71" i="4"/>
  <c r="Q72" i="4"/>
  <c r="Q73" i="4"/>
  <c r="Q74" i="4"/>
  <c r="Q75" i="4"/>
  <c r="Q76" i="4"/>
  <c r="Q77" i="4"/>
  <c r="Q78" i="4"/>
  <c r="Q79" i="4"/>
  <c r="Q80" i="4"/>
  <c r="Q81" i="4"/>
  <c r="Q82" i="4"/>
  <c r="Q83" i="4"/>
  <c r="Q84" i="4"/>
  <c r="Q85" i="4"/>
  <c r="Q86" i="4"/>
  <c r="Q87" i="4"/>
  <c r="Q88" i="4"/>
  <c r="Q89" i="4"/>
  <c r="Q90" i="4"/>
  <c r="Q91" i="4"/>
  <c r="Q92" i="4"/>
  <c r="Q93" i="4"/>
  <c r="Q94" i="4"/>
  <c r="Q95" i="4"/>
  <c r="Q96" i="4"/>
  <c r="Q97" i="4"/>
  <c r="Q98" i="4"/>
  <c r="Q99" i="4"/>
  <c r="Q100" i="4"/>
  <c r="Q101" i="4"/>
  <c r="Q102" i="4"/>
  <c r="Q103" i="4"/>
  <c r="Q104" i="4"/>
  <c r="P6" i="4"/>
  <c r="P7" i="4"/>
  <c r="P8" i="4"/>
  <c r="P9" i="4"/>
  <c r="P10" i="4"/>
  <c r="P11" i="4"/>
  <c r="P12" i="4"/>
  <c r="P13" i="4"/>
  <c r="P14" i="4"/>
  <c r="P15" i="4"/>
  <c r="P16" i="4"/>
  <c r="P17" i="4"/>
  <c r="P18" i="4"/>
  <c r="P19" i="4"/>
  <c r="P20" i="4"/>
  <c r="P21" i="4"/>
  <c r="P22" i="4"/>
  <c r="P23" i="4"/>
  <c r="P24" i="4"/>
  <c r="P25" i="4"/>
  <c r="P26" i="4"/>
  <c r="P27" i="4"/>
  <c r="P28" i="4"/>
  <c r="P29" i="4"/>
  <c r="P30" i="4"/>
  <c r="P31" i="4"/>
  <c r="P32" i="4"/>
  <c r="P33" i="4"/>
  <c r="P34" i="4"/>
  <c r="P35" i="4"/>
  <c r="P36" i="4"/>
  <c r="P37" i="4"/>
  <c r="P38" i="4"/>
  <c r="P39" i="4"/>
  <c r="P40" i="4"/>
  <c r="P41" i="4"/>
  <c r="P42" i="4"/>
  <c r="P43" i="4"/>
  <c r="P44" i="4"/>
  <c r="P45" i="4"/>
  <c r="P46" i="4"/>
  <c r="P47" i="4"/>
  <c r="P48" i="4"/>
  <c r="P49" i="4"/>
  <c r="P50" i="4"/>
  <c r="P51" i="4"/>
  <c r="P52" i="4"/>
  <c r="P53" i="4"/>
  <c r="P54" i="4"/>
  <c r="P55" i="4"/>
  <c r="P56" i="4"/>
  <c r="P57" i="4"/>
  <c r="P58" i="4"/>
  <c r="P59" i="4"/>
  <c r="P60" i="4"/>
  <c r="P61" i="4"/>
  <c r="P62" i="4"/>
  <c r="P63" i="4"/>
  <c r="P64" i="4"/>
  <c r="P65" i="4"/>
  <c r="P66" i="4"/>
  <c r="P67" i="4"/>
  <c r="P68" i="4"/>
  <c r="P69" i="4"/>
  <c r="P70" i="4"/>
  <c r="P71" i="4"/>
  <c r="P72" i="4"/>
  <c r="P73" i="4"/>
  <c r="P74" i="4"/>
  <c r="P75" i="4"/>
  <c r="P76" i="4"/>
  <c r="P77" i="4"/>
  <c r="P78" i="4"/>
  <c r="P79" i="4"/>
  <c r="P80" i="4"/>
  <c r="P81" i="4"/>
  <c r="P82" i="4"/>
  <c r="P83" i="4"/>
  <c r="P84" i="4"/>
  <c r="P85" i="4"/>
  <c r="P86" i="4"/>
  <c r="P87" i="4"/>
  <c r="P88" i="4"/>
  <c r="P89" i="4"/>
  <c r="P90" i="4"/>
  <c r="P91" i="4"/>
  <c r="P92" i="4"/>
  <c r="P93" i="4"/>
  <c r="P94" i="4"/>
  <c r="P95" i="4"/>
  <c r="P96" i="4"/>
  <c r="P97" i="4"/>
  <c r="P98" i="4"/>
  <c r="P99" i="4"/>
  <c r="P100" i="4"/>
  <c r="P101" i="4"/>
  <c r="P102" i="4"/>
  <c r="P103" i="4"/>
  <c r="P104" i="4"/>
  <c r="O5" i="4"/>
  <c r="O6" i="4"/>
  <c r="O7" i="4"/>
  <c r="O8" i="4"/>
  <c r="O9" i="4"/>
  <c r="O10" i="4"/>
  <c r="O11" i="4"/>
  <c r="O12" i="4"/>
  <c r="O13" i="4"/>
  <c r="O14" i="4"/>
  <c r="O15" i="4"/>
  <c r="O16" i="4"/>
  <c r="O17" i="4"/>
  <c r="O18" i="4"/>
  <c r="O19" i="4"/>
  <c r="O20" i="4"/>
  <c r="O21" i="4"/>
  <c r="O22" i="4"/>
  <c r="O23" i="4"/>
  <c r="O24" i="4"/>
  <c r="O25" i="4"/>
  <c r="O26" i="4"/>
  <c r="O27" i="4"/>
  <c r="O28" i="4"/>
  <c r="O29" i="4"/>
  <c r="O30" i="4"/>
  <c r="O31" i="4"/>
  <c r="O32" i="4"/>
  <c r="O33" i="4"/>
  <c r="O34" i="4"/>
  <c r="O35" i="4"/>
  <c r="O36" i="4"/>
  <c r="O37" i="4"/>
  <c r="O38" i="4"/>
  <c r="O39" i="4"/>
  <c r="O40" i="4"/>
  <c r="O41" i="4"/>
  <c r="O42" i="4"/>
  <c r="O43" i="4"/>
  <c r="O44" i="4"/>
  <c r="O45" i="4"/>
  <c r="O46" i="4"/>
  <c r="O47" i="4"/>
  <c r="O48" i="4"/>
  <c r="O49" i="4"/>
  <c r="O50" i="4"/>
  <c r="O51" i="4"/>
  <c r="O52" i="4"/>
  <c r="O53" i="4"/>
  <c r="O54" i="4"/>
  <c r="O55" i="4"/>
  <c r="O56" i="4"/>
  <c r="O57" i="4"/>
  <c r="O58" i="4"/>
  <c r="O59" i="4"/>
  <c r="O60" i="4"/>
  <c r="O61" i="4"/>
  <c r="O62" i="4"/>
  <c r="O63" i="4"/>
  <c r="O64" i="4"/>
  <c r="O65" i="4"/>
  <c r="O66" i="4"/>
  <c r="O67" i="4"/>
  <c r="O68" i="4"/>
  <c r="O69" i="4"/>
  <c r="O70" i="4"/>
  <c r="O71" i="4"/>
  <c r="O72" i="4"/>
  <c r="O73" i="4"/>
  <c r="O74" i="4"/>
  <c r="O75" i="4"/>
  <c r="O76" i="4"/>
  <c r="O77" i="4"/>
  <c r="O78" i="4"/>
  <c r="O79" i="4"/>
  <c r="O80" i="4"/>
  <c r="O81" i="4"/>
  <c r="O82" i="4"/>
  <c r="O83" i="4"/>
  <c r="O84" i="4"/>
  <c r="O85" i="4"/>
  <c r="O86" i="4"/>
  <c r="O87" i="4"/>
  <c r="O88" i="4"/>
  <c r="O89" i="4"/>
  <c r="O90" i="4"/>
  <c r="O91" i="4"/>
  <c r="O92" i="4"/>
  <c r="O93" i="4"/>
  <c r="O94" i="4"/>
  <c r="O95" i="4"/>
  <c r="O96" i="4"/>
  <c r="O97" i="4"/>
  <c r="O98" i="4"/>
  <c r="O99" i="4"/>
  <c r="O100" i="4"/>
  <c r="O101" i="4"/>
  <c r="O102" i="4"/>
  <c r="O103" i="4"/>
  <c r="O104" i="4"/>
  <c r="N5" i="4"/>
  <c r="N6" i="4"/>
  <c r="N7" i="4"/>
  <c r="N8" i="4"/>
  <c r="N9" i="4"/>
  <c r="N10" i="4"/>
  <c r="N11" i="4"/>
  <c r="N12" i="4"/>
  <c r="N13" i="4"/>
  <c r="N14" i="4"/>
  <c r="N15" i="4"/>
  <c r="N16" i="4"/>
  <c r="N17" i="4"/>
  <c r="N18" i="4"/>
  <c r="N19" i="4"/>
  <c r="N20" i="4"/>
  <c r="N21" i="4"/>
  <c r="N22" i="4"/>
  <c r="N23" i="4"/>
  <c r="N24" i="4"/>
  <c r="N25" i="4"/>
  <c r="N26" i="4"/>
  <c r="N27" i="4"/>
  <c r="N28" i="4"/>
  <c r="N29" i="4"/>
  <c r="N30" i="4"/>
  <c r="N31" i="4"/>
  <c r="N32" i="4"/>
  <c r="N33" i="4"/>
  <c r="N34" i="4"/>
  <c r="N35" i="4"/>
  <c r="N36" i="4"/>
  <c r="N37" i="4"/>
  <c r="N38" i="4"/>
  <c r="N39" i="4"/>
  <c r="N40" i="4"/>
  <c r="N41" i="4"/>
  <c r="N42" i="4"/>
  <c r="N43" i="4"/>
  <c r="N44" i="4"/>
  <c r="N45" i="4"/>
  <c r="N46" i="4"/>
  <c r="N47" i="4"/>
  <c r="N48" i="4"/>
  <c r="N49" i="4"/>
  <c r="N50" i="4"/>
  <c r="N51" i="4"/>
  <c r="N52" i="4"/>
  <c r="N53" i="4"/>
  <c r="N54" i="4"/>
  <c r="N55" i="4"/>
  <c r="N56" i="4"/>
  <c r="N57" i="4"/>
  <c r="N58" i="4"/>
  <c r="N59" i="4"/>
  <c r="N60" i="4"/>
  <c r="N61" i="4"/>
  <c r="N62" i="4"/>
  <c r="N63" i="4"/>
  <c r="N64" i="4"/>
  <c r="N65" i="4"/>
  <c r="N66" i="4"/>
  <c r="N67" i="4"/>
  <c r="N68" i="4"/>
  <c r="N69" i="4"/>
  <c r="N70" i="4"/>
  <c r="N71" i="4"/>
  <c r="N72" i="4"/>
  <c r="N73" i="4"/>
  <c r="N74" i="4"/>
  <c r="N75" i="4"/>
  <c r="N76" i="4"/>
  <c r="N77" i="4"/>
  <c r="N78" i="4"/>
  <c r="N79" i="4"/>
  <c r="N80" i="4"/>
  <c r="N81" i="4"/>
  <c r="N82" i="4"/>
  <c r="N83" i="4"/>
  <c r="N84" i="4"/>
  <c r="N85" i="4"/>
  <c r="N86" i="4"/>
  <c r="N87" i="4"/>
  <c r="N88" i="4"/>
  <c r="N89" i="4"/>
  <c r="N90" i="4"/>
  <c r="N91" i="4"/>
  <c r="N92" i="4"/>
  <c r="N93" i="4"/>
  <c r="N94" i="4"/>
  <c r="N95" i="4"/>
  <c r="N96" i="4"/>
  <c r="N97" i="4"/>
  <c r="N98" i="4"/>
  <c r="N99" i="4"/>
  <c r="N100" i="4"/>
  <c r="N101" i="4"/>
  <c r="N102" i="4"/>
  <c r="N103" i="4"/>
  <c r="N104" i="4"/>
  <c r="M5" i="4"/>
  <c r="M6" i="4"/>
  <c r="M7" i="4"/>
  <c r="M8" i="4"/>
  <c r="M9" i="4"/>
  <c r="M10" i="4"/>
  <c r="M11" i="4"/>
  <c r="M12" i="4"/>
  <c r="M13" i="4"/>
  <c r="M14" i="4"/>
  <c r="M15" i="4"/>
  <c r="M16" i="4"/>
  <c r="M17" i="4"/>
  <c r="M18" i="4"/>
  <c r="M19" i="4"/>
  <c r="M20" i="4"/>
  <c r="M21" i="4"/>
  <c r="M22" i="4"/>
  <c r="M23" i="4"/>
  <c r="M24" i="4"/>
  <c r="M25" i="4"/>
  <c r="M26" i="4"/>
  <c r="M27" i="4"/>
  <c r="M28" i="4"/>
  <c r="M29" i="4"/>
  <c r="M30" i="4"/>
  <c r="M31" i="4"/>
  <c r="M32" i="4"/>
  <c r="M33" i="4"/>
  <c r="M34" i="4"/>
  <c r="M35" i="4"/>
  <c r="M36" i="4"/>
  <c r="M37" i="4"/>
  <c r="M38" i="4"/>
  <c r="M39" i="4"/>
  <c r="M40" i="4"/>
  <c r="M41" i="4"/>
  <c r="M42" i="4"/>
  <c r="M43" i="4"/>
  <c r="M44" i="4"/>
  <c r="M45" i="4"/>
  <c r="M46" i="4"/>
  <c r="M47" i="4"/>
  <c r="M48" i="4"/>
  <c r="M49" i="4"/>
  <c r="M50" i="4"/>
  <c r="M51" i="4"/>
  <c r="M52" i="4"/>
  <c r="M53" i="4"/>
  <c r="M54" i="4"/>
  <c r="M55" i="4"/>
  <c r="M56" i="4"/>
  <c r="M57" i="4"/>
  <c r="M58" i="4"/>
  <c r="M59" i="4"/>
  <c r="M60" i="4"/>
  <c r="M61" i="4"/>
  <c r="M62" i="4"/>
  <c r="M63" i="4"/>
  <c r="M64" i="4"/>
  <c r="M65" i="4"/>
  <c r="M66" i="4"/>
  <c r="M67" i="4"/>
  <c r="M68" i="4"/>
  <c r="M69" i="4"/>
  <c r="M70" i="4"/>
  <c r="M71" i="4"/>
  <c r="M72" i="4"/>
  <c r="M73" i="4"/>
  <c r="M74" i="4"/>
  <c r="M75" i="4"/>
  <c r="M76" i="4"/>
  <c r="M77" i="4"/>
  <c r="M78" i="4"/>
  <c r="M79" i="4"/>
  <c r="M80" i="4"/>
  <c r="M81" i="4"/>
  <c r="M82" i="4"/>
  <c r="M83" i="4"/>
  <c r="M84" i="4"/>
  <c r="M85" i="4"/>
  <c r="M86" i="4"/>
  <c r="M87" i="4"/>
  <c r="M88" i="4"/>
  <c r="M89" i="4"/>
  <c r="M90" i="4"/>
  <c r="M91" i="4"/>
  <c r="M92" i="4"/>
  <c r="M93" i="4"/>
  <c r="M94" i="4"/>
  <c r="M95" i="4"/>
  <c r="M96" i="4"/>
  <c r="M97" i="4"/>
  <c r="M98" i="4"/>
  <c r="M99" i="4"/>
  <c r="M100" i="4"/>
  <c r="M101" i="4"/>
  <c r="M102" i="4"/>
  <c r="M103" i="4"/>
  <c r="M104" i="4"/>
  <c r="L6" i="4"/>
  <c r="L7" i="4"/>
  <c r="L8" i="4"/>
  <c r="L9" i="4"/>
  <c r="L10" i="4"/>
  <c r="L11" i="4"/>
  <c r="L12" i="4"/>
  <c r="L13" i="4"/>
  <c r="L14" i="4"/>
  <c r="L15" i="4"/>
  <c r="L16" i="4"/>
  <c r="L17" i="4"/>
  <c r="L18" i="4"/>
  <c r="L19" i="4"/>
  <c r="L20" i="4"/>
  <c r="L21" i="4"/>
  <c r="L22" i="4"/>
  <c r="L23" i="4"/>
  <c r="L24" i="4"/>
  <c r="L25" i="4"/>
  <c r="L26" i="4"/>
  <c r="L27" i="4"/>
  <c r="L28" i="4"/>
  <c r="L29" i="4"/>
  <c r="L30" i="4"/>
  <c r="L31" i="4"/>
  <c r="L32" i="4"/>
  <c r="L33" i="4"/>
  <c r="L34" i="4"/>
  <c r="L35" i="4"/>
  <c r="L36" i="4"/>
  <c r="L37" i="4"/>
  <c r="L38" i="4"/>
  <c r="L39" i="4"/>
  <c r="L40" i="4"/>
  <c r="L41" i="4"/>
  <c r="L42" i="4"/>
  <c r="L43" i="4"/>
  <c r="L44" i="4"/>
  <c r="L45" i="4"/>
  <c r="L46" i="4"/>
  <c r="L47" i="4"/>
  <c r="L48" i="4"/>
  <c r="L49" i="4"/>
  <c r="L50" i="4"/>
  <c r="L51" i="4"/>
  <c r="L52" i="4"/>
  <c r="L53" i="4"/>
  <c r="L54" i="4"/>
  <c r="L55" i="4"/>
  <c r="L56" i="4"/>
  <c r="L57" i="4"/>
  <c r="L58" i="4"/>
  <c r="L59" i="4"/>
  <c r="L60" i="4"/>
  <c r="L61" i="4"/>
  <c r="L62" i="4"/>
  <c r="L63" i="4"/>
  <c r="L64" i="4"/>
  <c r="L65" i="4"/>
  <c r="L66" i="4"/>
  <c r="L67" i="4"/>
  <c r="L68" i="4"/>
  <c r="L69" i="4"/>
  <c r="L70" i="4"/>
  <c r="L71" i="4"/>
  <c r="L72" i="4"/>
  <c r="L73" i="4"/>
  <c r="L74" i="4"/>
  <c r="L75" i="4"/>
  <c r="L76" i="4"/>
  <c r="L77" i="4"/>
  <c r="L78" i="4"/>
  <c r="L79" i="4"/>
  <c r="L80" i="4"/>
  <c r="L81" i="4"/>
  <c r="L82" i="4"/>
  <c r="L83" i="4"/>
  <c r="L84" i="4"/>
  <c r="L85" i="4"/>
  <c r="L86" i="4"/>
  <c r="L87" i="4"/>
  <c r="L88" i="4"/>
  <c r="L89" i="4"/>
  <c r="L90" i="4"/>
  <c r="L91" i="4"/>
  <c r="L92" i="4"/>
  <c r="L93" i="4"/>
  <c r="L94" i="4"/>
  <c r="L95" i="4"/>
  <c r="L96" i="4"/>
  <c r="L97" i="4"/>
  <c r="L98" i="4"/>
  <c r="L99" i="4"/>
  <c r="L100" i="4"/>
  <c r="L101" i="4"/>
  <c r="L102" i="4"/>
  <c r="L103" i="4"/>
  <c r="L104" i="4"/>
  <c r="J5" i="4"/>
  <c r="J6" i="4"/>
  <c r="J7" i="4"/>
  <c r="J8" i="4"/>
  <c r="J9" i="4"/>
  <c r="J10" i="4"/>
  <c r="J11" i="4"/>
  <c r="J12" i="4"/>
  <c r="J13" i="4"/>
  <c r="J14" i="4"/>
  <c r="J15" i="4"/>
  <c r="J16" i="4"/>
  <c r="J17" i="4"/>
  <c r="J18" i="4"/>
  <c r="J19" i="4"/>
  <c r="J20" i="4"/>
  <c r="J21" i="4"/>
  <c r="J22" i="4"/>
  <c r="J23" i="4"/>
  <c r="J24" i="4"/>
  <c r="J25" i="4"/>
  <c r="J26" i="4"/>
  <c r="J27" i="4"/>
  <c r="J28" i="4"/>
  <c r="J29" i="4"/>
  <c r="J30" i="4"/>
  <c r="J31" i="4"/>
  <c r="J32" i="4"/>
  <c r="J33" i="4"/>
  <c r="J34" i="4"/>
  <c r="J35" i="4"/>
  <c r="J36" i="4"/>
  <c r="J37" i="4"/>
  <c r="J38" i="4"/>
  <c r="J39" i="4"/>
  <c r="J40" i="4"/>
  <c r="J41" i="4"/>
  <c r="J42" i="4"/>
  <c r="J43" i="4"/>
  <c r="J44" i="4"/>
  <c r="J45" i="4"/>
  <c r="J46" i="4"/>
  <c r="J47" i="4"/>
  <c r="J48" i="4"/>
  <c r="J49" i="4"/>
  <c r="J50" i="4"/>
  <c r="J51" i="4"/>
  <c r="J52" i="4"/>
  <c r="J53" i="4"/>
  <c r="J54" i="4"/>
  <c r="J55" i="4"/>
  <c r="J56" i="4"/>
  <c r="J57" i="4"/>
  <c r="J58" i="4"/>
  <c r="J59" i="4"/>
  <c r="J60" i="4"/>
  <c r="J61" i="4"/>
  <c r="J62" i="4"/>
  <c r="J63" i="4"/>
  <c r="J64" i="4"/>
  <c r="J65" i="4"/>
  <c r="J66" i="4"/>
  <c r="J67" i="4"/>
  <c r="J68" i="4"/>
  <c r="J69" i="4"/>
  <c r="J70" i="4"/>
  <c r="J71" i="4"/>
  <c r="J72" i="4"/>
  <c r="J73" i="4"/>
  <c r="J74" i="4"/>
  <c r="J75" i="4"/>
  <c r="J76" i="4"/>
  <c r="J77" i="4"/>
  <c r="J78" i="4"/>
  <c r="J79" i="4"/>
  <c r="J80" i="4"/>
  <c r="J81" i="4"/>
  <c r="J82" i="4"/>
  <c r="J83" i="4"/>
  <c r="J84" i="4"/>
  <c r="J85" i="4"/>
  <c r="J86" i="4"/>
  <c r="J87" i="4"/>
  <c r="J88" i="4"/>
  <c r="J89" i="4"/>
  <c r="J90" i="4"/>
  <c r="J91" i="4"/>
  <c r="J92" i="4"/>
  <c r="J93" i="4"/>
  <c r="J94" i="4"/>
  <c r="J95" i="4"/>
  <c r="J96" i="4"/>
  <c r="J97" i="4"/>
  <c r="J98" i="4"/>
  <c r="J99" i="4"/>
  <c r="J100" i="4"/>
  <c r="J101" i="4"/>
  <c r="J102" i="4"/>
  <c r="J103" i="4"/>
  <c r="J104" i="4"/>
  <c r="P4" i="13" l="1"/>
  <c r="F6" i="13"/>
  <c r="P25" i="13"/>
  <c r="F42" i="13"/>
  <c r="F25" i="13"/>
  <c r="P44" i="13"/>
  <c r="F4" i="13"/>
  <c r="P42" i="13"/>
  <c r="F24" i="13"/>
  <c r="P6" i="13"/>
  <c r="P23" i="13"/>
  <c r="F44" i="13"/>
  <c r="P43" i="13"/>
  <c r="P5" i="13"/>
  <c r="P24" i="13"/>
  <c r="F43" i="13"/>
  <c r="F5" i="13"/>
  <c r="F23" i="13"/>
  <c r="F34" i="7"/>
  <c r="F20" i="7"/>
  <c r="O32" i="7"/>
  <c r="F33" i="7"/>
  <c r="F4" i="7"/>
  <c r="F19" i="7"/>
  <c r="O6" i="7"/>
  <c r="O21" i="7"/>
  <c r="F5" i="7"/>
  <c r="O33" i="7"/>
  <c r="O5" i="7"/>
  <c r="O4" i="7"/>
  <c r="O20" i="7"/>
  <c r="O34" i="7"/>
  <c r="O19" i="7"/>
  <c r="F6" i="7"/>
  <c r="F21" i="7"/>
  <c r="F32" i="7"/>
</calcChain>
</file>

<file path=xl/sharedStrings.xml><?xml version="1.0" encoding="utf-8"?>
<sst xmlns="http://schemas.openxmlformats.org/spreadsheetml/2006/main" count="320" uniqueCount="242">
  <si>
    <t>Female</t>
  </si>
  <si>
    <t xml:space="preserve">LSP Programmes </t>
  </si>
  <si>
    <t>Male</t>
  </si>
  <si>
    <t>12-17</t>
  </si>
  <si>
    <t xml:space="preserve">LSP Events </t>
  </si>
  <si>
    <t>Other</t>
  </si>
  <si>
    <t>18-24</t>
  </si>
  <si>
    <t>Taster Sessions</t>
  </si>
  <si>
    <t xml:space="preserve">Prefer not to say </t>
  </si>
  <si>
    <t>NGB Programmes</t>
  </si>
  <si>
    <t>NGB Events</t>
  </si>
  <si>
    <t>Interventions</t>
  </si>
  <si>
    <t>Sports Camps</t>
  </si>
  <si>
    <t>Training &amp; Education</t>
  </si>
  <si>
    <t>75+</t>
  </si>
  <si>
    <t>Row Labels</t>
  </si>
  <si>
    <t xml:space="preserve">Count of 9. Participant Number </t>
  </si>
  <si>
    <t>Inactive</t>
  </si>
  <si>
    <t>Somewhat Active</t>
  </si>
  <si>
    <t>Active</t>
  </si>
  <si>
    <t>(blank)</t>
  </si>
  <si>
    <t>Grand Total</t>
  </si>
  <si>
    <t>25-34</t>
  </si>
  <si>
    <t>35-44</t>
  </si>
  <si>
    <t>45-54</t>
  </si>
  <si>
    <t>55-64</t>
  </si>
  <si>
    <t>65-74</t>
  </si>
  <si>
    <t>Under 12</t>
  </si>
  <si>
    <t>2. Start Date (DD/MM/YYY)</t>
  </si>
  <si>
    <t>1. Organisation Name</t>
  </si>
  <si>
    <t>3. End Date (DD/MM/YYY)</t>
  </si>
  <si>
    <t xml:space="preserve">4. Initiative Name </t>
  </si>
  <si>
    <t xml:space="preserve">5. Initiative location </t>
  </si>
  <si>
    <t>6. Total number of sessions</t>
  </si>
  <si>
    <t>7. Initiative Type</t>
  </si>
  <si>
    <t>NGB - American Football Ireland</t>
  </si>
  <si>
    <t>NGB - Angling Council of Ireland</t>
  </si>
  <si>
    <t>NGB - Archery Ireland</t>
  </si>
  <si>
    <t>NGB - Athletics Ireland</t>
  </si>
  <si>
    <t>NGB - Badminton Ireland</t>
  </si>
  <si>
    <t>NGB - Basketball Ireland</t>
  </si>
  <si>
    <t>NGB - Baton Twirling Sport Association of Ireland</t>
  </si>
  <si>
    <t>NGB - Bol Chumann na hÉireann</t>
  </si>
  <si>
    <t>NGB - Bowling League of Ireland</t>
  </si>
  <si>
    <t>NGB - Canoeing Ireland</t>
  </si>
  <si>
    <t>NGB - Cricket Ireland</t>
  </si>
  <si>
    <t>NGB - Croquet Association of Ireland</t>
  </si>
  <si>
    <t>NGB - Cycling Ireland</t>
  </si>
  <si>
    <t>NGB - Deaf Sports Ireland</t>
  </si>
  <si>
    <t>NGB - Diving Ireland</t>
  </si>
  <si>
    <t>NGB - Fencing Ireland</t>
  </si>
  <si>
    <t>NGB - Football Association of Ireland</t>
  </si>
  <si>
    <t>NGB - GAA Handball Ireland</t>
  </si>
  <si>
    <t>NGB - Gaelic Athletic Association</t>
  </si>
  <si>
    <t>NGB - Golf Ireland</t>
  </si>
  <si>
    <t>NGB - Gymnastics Ireland</t>
  </si>
  <si>
    <t>NGB - Hockey Ireland</t>
  </si>
  <si>
    <t>NGB - Horse Sport Ireland</t>
  </si>
  <si>
    <t>NGB - Horseshoe Pitchers Association of Ireland</t>
  </si>
  <si>
    <t>NGB - Ice Skating Association of Ireland</t>
  </si>
  <si>
    <t>NGB - Irish Amateur Wrestling Association</t>
  </si>
  <si>
    <t>NGB - Irish Athletic Boxing Association</t>
  </si>
  <si>
    <t>NGB - Irish Clay Target Shooting Association</t>
  </si>
  <si>
    <t>NGB - Irish Ice Hockey Association</t>
  </si>
  <si>
    <t>NGB - Irish Judo Association</t>
  </si>
  <si>
    <t>NGB - Irish Martial Arts Commission</t>
  </si>
  <si>
    <t>NGB - Irish Olympic Handball Association</t>
  </si>
  <si>
    <t>NGB - Irish Rugby Football Union</t>
  </si>
  <si>
    <t>NGB - Irish Sailing Association</t>
  </si>
  <si>
    <t>NGB - Irish Squash</t>
  </si>
  <si>
    <t>NGB - Irish Surfing Association</t>
  </si>
  <si>
    <t>NGB - Irish Tenpin Bowling Association</t>
  </si>
  <si>
    <t>NGB - Irish Waterski and Wakeboard Federation</t>
  </si>
  <si>
    <t>NGB - Irish Wheelchair Association Sport</t>
  </si>
  <si>
    <t>NGB - Ladies Gaelic Football Association</t>
  </si>
  <si>
    <t>NGB - Motorcycling Ireland</t>
  </si>
  <si>
    <t>NGB - Motorsport Ireland</t>
  </si>
  <si>
    <t>NGB - Mountaineering Ireland</t>
  </si>
  <si>
    <t>NGB - National Aero Club of Ireland</t>
  </si>
  <si>
    <t>NGB - National Community Games</t>
  </si>
  <si>
    <t>NGB - ONAKAI</t>
  </si>
  <si>
    <t>NGB - Orienteering Ireland</t>
  </si>
  <si>
    <t>NGB - Pitch and Putt Union of Ireland</t>
  </si>
  <si>
    <t>NGB - Racquetball Association of Ireland</t>
  </si>
  <si>
    <t>NGB - Rowing Ireland</t>
  </si>
  <si>
    <t>NGB - Rugby League Ireland</t>
  </si>
  <si>
    <t>NGB - Snooker &amp; Billiards Ireland</t>
  </si>
  <si>
    <t>NGB - Special Olympics Ireland</t>
  </si>
  <si>
    <t>NGB - Speleological Union of Ireland</t>
  </si>
  <si>
    <t>NGB - Swim Ireland</t>
  </si>
  <si>
    <t>NGB - Table Tennis Ireland</t>
  </si>
  <si>
    <t>NGB - Taekwondo Ireland</t>
  </si>
  <si>
    <t>NGB - Tennis Ireland</t>
  </si>
  <si>
    <t>NGB - The Camogie Association</t>
  </si>
  <si>
    <t>NGB - Triathlon Ireland</t>
  </si>
  <si>
    <t>NGB - Trout Anglers Federation of Ireland</t>
  </si>
  <si>
    <t>NGB - Tug of War Ireland</t>
  </si>
  <si>
    <t>NGB - Vision Sports Ireland</t>
  </si>
  <si>
    <t>NGB - Volleyball Ireland</t>
  </si>
  <si>
    <t>NGB - Weightlifting Ireland</t>
  </si>
  <si>
    <t>Funded Body - Active Disability Ireland</t>
  </si>
  <si>
    <t>Funded Body - Age &amp; Opportunity</t>
  </si>
  <si>
    <t>Funded Body - Federation of Irish Sport</t>
  </si>
  <si>
    <t>Funded Body - Ireland Active</t>
  </si>
  <si>
    <t>Funded Body - Irish Special Schools Sports Council</t>
  </si>
  <si>
    <t>Funded Body - Olympic Federation of Ireland</t>
  </si>
  <si>
    <t>Funded Body - Paralympics Ireland</t>
  </si>
  <si>
    <t>Funded Body - Pentathlon Ireland</t>
  </si>
  <si>
    <t>Funded Body - Snowsports Association of Ireland</t>
  </si>
  <si>
    <t>Funded Body - Student Sport Ireland</t>
  </si>
  <si>
    <t>LSP - Carlow Sports Partnership</t>
  </si>
  <si>
    <t>LSP - Cavan Local Sports partnership</t>
  </si>
  <si>
    <t>LSP - Clare Sports Partnership</t>
  </si>
  <si>
    <t>LSP - Cork Sports Partnership</t>
  </si>
  <si>
    <t>LSP - Donegal Sports Partnership</t>
  </si>
  <si>
    <t>LSP - Dublin City Sport &amp; Wellbeing Partnership</t>
  </si>
  <si>
    <t>LSP - Dún Laoghaire Rathdown Sports Partnership</t>
  </si>
  <si>
    <t>LSP - Fingal Sports Partnership</t>
  </si>
  <si>
    <t>LSP - Galway Sports Partnership</t>
  </si>
  <si>
    <t>LSP - Kerry Recreation and Sports Partnership</t>
  </si>
  <si>
    <t>LSP - Kildare Sports Partnership</t>
  </si>
  <si>
    <t>LSP - Kilkenny Recreation &amp; Sports Paernership</t>
  </si>
  <si>
    <t>LSP - Laois Sports Partnership</t>
  </si>
  <si>
    <t>LSP - Leitrim Sports Partnership</t>
  </si>
  <si>
    <t>LSP - Limerick Sports Partnership</t>
  </si>
  <si>
    <t>LSP - Longford Sports Partnership</t>
  </si>
  <si>
    <t>LSP - Louth Local Sports Partnership</t>
  </si>
  <si>
    <t>LSP - Mayo Sports Partnership</t>
  </si>
  <si>
    <t>LSP - Meath Local Sports Partnership</t>
  </si>
  <si>
    <t>LSP - Monaghan Sports Partnership</t>
  </si>
  <si>
    <t>LSP - Offaly Sports Partnership</t>
  </si>
  <si>
    <t>LSP - Roscommon Sports Partnership</t>
  </si>
  <si>
    <t>LSP - Sligo Sport &amp; Recreation Partnership</t>
  </si>
  <si>
    <t>LSP - Active South Dublin</t>
  </si>
  <si>
    <t>LSP - Tipperary Sports Partnership</t>
  </si>
  <si>
    <t>LSP - Waterford Sports Partnership</t>
  </si>
  <si>
    <t>LSP - Westmeath Sports Partnership</t>
  </si>
  <si>
    <t>LSP - Sports Active Wexford</t>
  </si>
  <si>
    <t>LSP - Wicklow Sports and Recreation Partnership</t>
  </si>
  <si>
    <t>8. Sporting Body Partnership</t>
  </si>
  <si>
    <t>N/A (Delivered Independently)</t>
  </si>
  <si>
    <t>9. Sport</t>
  </si>
  <si>
    <t>Sport</t>
  </si>
  <si>
    <t>Fishing</t>
  </si>
  <si>
    <t>Diving</t>
  </si>
  <si>
    <t>Hurling/Camogie</t>
  </si>
  <si>
    <t>Life saving</t>
  </si>
  <si>
    <t>Frisbee</t>
  </si>
  <si>
    <t>Cricket</t>
  </si>
  <si>
    <t>Stool ball</t>
  </si>
  <si>
    <t>American Football</t>
  </si>
  <si>
    <t>Gaelic Football</t>
  </si>
  <si>
    <t>Bowling</t>
  </si>
  <si>
    <t>Croquet</t>
  </si>
  <si>
    <t>Triathlon</t>
  </si>
  <si>
    <t>Racketball</t>
  </si>
  <si>
    <t>Athletics - Field</t>
  </si>
  <si>
    <t>Darts</t>
  </si>
  <si>
    <t>Baseball</t>
  </si>
  <si>
    <t>Table Tennis</t>
  </si>
  <si>
    <t>Kabaddi</t>
  </si>
  <si>
    <t>Greyhound racing</t>
  </si>
  <si>
    <t>Youth sports</t>
  </si>
  <si>
    <t>Pilates</t>
  </si>
  <si>
    <t>Rugby</t>
  </si>
  <si>
    <t>Soccer</t>
  </si>
  <si>
    <t>Bootcamp</t>
  </si>
  <si>
    <t>GAA Handball</t>
  </si>
  <si>
    <t>Golf</t>
  </si>
  <si>
    <t>Abseiling</t>
  </si>
  <si>
    <t>Climbing</t>
  </si>
  <si>
    <t>Gymnastics</t>
  </si>
  <si>
    <t>Martial Arts</t>
  </si>
  <si>
    <t>Army reserves/Civil defence</t>
  </si>
  <si>
    <t>Shooting</t>
  </si>
  <si>
    <t>Basketball</t>
  </si>
  <si>
    <t>Baton twirling/Cheerleading</t>
  </si>
  <si>
    <t>Motor Sports</t>
  </si>
  <si>
    <t>Hockey</t>
  </si>
  <si>
    <t>Floorball</t>
  </si>
  <si>
    <t>Air Chair</t>
  </si>
  <si>
    <t>Archery</t>
  </si>
  <si>
    <t>Snooker/Pool/Billiards</t>
  </si>
  <si>
    <t>Active Retirement</t>
  </si>
  <si>
    <t>Skateboarding</t>
  </si>
  <si>
    <t>Highland Games</t>
  </si>
  <si>
    <t>Jai Alai</t>
  </si>
  <si>
    <t>Dancing</t>
  </si>
  <si>
    <t>Exercise</t>
  </si>
  <si>
    <t>Orienteering</t>
  </si>
  <si>
    <t>Swimming</t>
  </si>
  <si>
    <t>Badminton</t>
  </si>
  <si>
    <t>Sailing</t>
  </si>
  <si>
    <t>Hillwalking</t>
  </si>
  <si>
    <t>Dodge ball</t>
  </si>
  <si>
    <t>Wrestling</t>
  </si>
  <si>
    <t>Squash</t>
  </si>
  <si>
    <t>Special Olympics</t>
  </si>
  <si>
    <t>Tug of War</t>
  </si>
  <si>
    <t>Australian Rules Football</t>
  </si>
  <si>
    <t>Surfing</t>
  </si>
  <si>
    <t>Olympic Handball</t>
  </si>
  <si>
    <t>Boxing</t>
  </si>
  <si>
    <t>Skating</t>
  </si>
  <si>
    <t>Volleyball</t>
  </si>
  <si>
    <t>Curling</t>
  </si>
  <si>
    <t>Snow sports (excluding skiing)</t>
  </si>
  <si>
    <t>Trampolining</t>
  </si>
  <si>
    <t>Biathlon</t>
  </si>
  <si>
    <t>Rowing</t>
  </si>
  <si>
    <t>Softball</t>
  </si>
  <si>
    <t>Tennis</t>
  </si>
  <si>
    <t>Flying</t>
  </si>
  <si>
    <t>Paintball</t>
  </si>
  <si>
    <t>Canoeing/Kayaking</t>
  </si>
  <si>
    <t>Yoga</t>
  </si>
  <si>
    <t>Polo</t>
  </si>
  <si>
    <t>Kite surfing</t>
  </si>
  <si>
    <t>Horse riding</t>
  </si>
  <si>
    <t>Cycling</t>
  </si>
  <si>
    <t>Weightlifting</t>
  </si>
  <si>
    <t>Marching band</t>
  </si>
  <si>
    <t>Power Kiting</t>
  </si>
  <si>
    <t>Trifoiling</t>
  </si>
  <si>
    <t>Rounders</t>
  </si>
  <si>
    <t>Netball/Lacrosse</t>
  </si>
  <si>
    <t>Fencing</t>
  </si>
  <si>
    <t>Running</t>
  </si>
  <si>
    <t>Soaring</t>
  </si>
  <si>
    <t>Skiing</t>
  </si>
  <si>
    <t>Multi-sport (More than one sport)</t>
  </si>
  <si>
    <t>Walking</t>
  </si>
  <si>
    <t>Aqua Aerobics</t>
  </si>
  <si>
    <t>(Please leave this blank)</t>
  </si>
  <si>
    <t xml:space="preserve">9. Participant Number </t>
  </si>
  <si>
    <t xml:space="preserve">10. Number of sessions attended </t>
  </si>
  <si>
    <t>11. Gender</t>
  </si>
  <si>
    <t>12. Age Range</t>
  </si>
  <si>
    <t>13. Town / City / County of Participant (limited to 35 char.)</t>
  </si>
  <si>
    <t>14. M1 @ Registration</t>
  </si>
  <si>
    <t>15. M1 @ End</t>
  </si>
  <si>
    <t>116. M1 @ 3 Month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</si>
</sst>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0.0%"/>
    <numFmt numFmtId="165" formatCode="dd/mm/yyyy;@"/>
  </numFmts>
  <fonts count="10" x14ac:knownFonts="1">
    <font>
      <sz val="11"/>
      <color theme="1"/>
      <name val="Calibri"/>
      <family val="2"/>
      <scheme val="minor"/>
    </font>
    <font>
      <sz val="10"/>
      <color indexed="8"/>
      <name val="Arial"/>
      <family val="2"/>
    </font>
    <font>
      <sz val="10"/>
      <name val="Arial"/>
      <family val="2"/>
    </font>
    <font>
      <sz val="11"/>
      <color theme="1"/>
      <name val="Calibri"/>
      <family val="2"/>
      <scheme val="minor"/>
    </font>
    <font>
      <b/>
      <sz val="11"/>
      <color theme="1"/>
      <name val="Aptos"/>
      <family val="2"/>
    </font>
    <font>
      <sz val="11"/>
      <color theme="1"/>
      <name val="Aptos"/>
      <family val="2"/>
    </font>
    <font>
      <b/>
      <sz val="11"/>
      <name val="Aptos"/>
      <family val="2"/>
    </font>
    <font>
      <b/>
      <sz val="11"/>
      <color theme="0"/>
      <name val="Aptos"/>
      <family val="2"/>
    </font>
    <font>
      <sz val="11"/>
      <name val="Aptos"/>
      <family val="2"/>
    </font>
    <font>
      <sz val="11"/>
      <name val="Calibri"/>
      <family val="2"/>
      <scheme val="minor"/>
    </font>
  </fonts>
  <fills count="6">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rgb="FF00C18B"/>
        <bgColor indexed="64"/>
      </patternFill>
    </fill>
    <fill>
      <patternFill patternType="solid">
        <fgColor rgb="FF005E62"/>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theme="0"/>
      </bottom>
      <diagonal/>
    </border>
  </borders>
  <cellStyleXfs count="4">
    <xf numFmtId="0" fontId="0" fillId="0" borderId="0"/>
    <xf numFmtId="0" fontId="1" fillId="0" borderId="0"/>
    <xf numFmtId="0" fontId="2" fillId="0" borderId="0"/>
    <xf numFmtId="9" fontId="3" fillId="0" borderId="0" applyFont="0" applyFill="0" applyBorder="0" applyAlignment="0" applyProtection="0"/>
  </cellStyleXfs>
  <cellXfs count="67">
    <xf numFmtId="0" fontId="0" fillId="0" borderId="0" xfId="0"/>
    <xf numFmtId="0" fontId="0" fillId="0" borderId="0" xfId="0" pivotButton="1"/>
    <xf numFmtId="0" fontId="0" fillId="0" borderId="0" xfId="0" applyAlignment="1">
      <alignment horizontal="left"/>
    </xf>
    <xf numFmtId="10" fontId="0" fillId="0" borderId="0" xfId="0" applyNumberFormat="1"/>
    <xf numFmtId="164" fontId="0" fillId="0" borderId="0" xfId="3" applyNumberFormat="1" applyFont="1"/>
    <xf numFmtId="9" fontId="0" fillId="0" borderId="0" xfId="3" applyFont="1"/>
    <xf numFmtId="0" fontId="0" fillId="0" borderId="0" xfId="3" applyNumberFormat="1" applyFont="1"/>
    <xf numFmtId="1" fontId="5" fillId="0" borderId="1" xfId="0" applyNumberFormat="1" applyFont="1" applyBorder="1" applyAlignment="1" applyProtection="1">
      <alignment horizontal="center" vertical="center" wrapText="1"/>
      <protection locked="0"/>
    </xf>
    <xf numFmtId="0" fontId="5" fillId="0" borderId="1" xfId="0" applyFont="1" applyBorder="1" applyAlignment="1" applyProtection="1">
      <alignment horizontal="center" vertical="center" wrapText="1"/>
      <protection locked="0"/>
    </xf>
    <xf numFmtId="165" fontId="5" fillId="0" borderId="1" xfId="0" applyNumberFormat="1" applyFont="1" applyBorder="1" applyAlignment="1" applyProtection="1">
      <alignment horizontal="center" vertical="center" wrapText="1"/>
      <protection locked="0"/>
    </xf>
    <xf numFmtId="0" fontId="4" fillId="4" borderId="5" xfId="0" applyFont="1" applyFill="1" applyBorder="1" applyAlignment="1">
      <alignment vertical="center"/>
    </xf>
    <xf numFmtId="0" fontId="4" fillId="4" borderId="5" xfId="0" applyFont="1" applyFill="1" applyBorder="1" applyAlignment="1">
      <alignment horizontal="center" vertical="center"/>
    </xf>
    <xf numFmtId="14" fontId="4" fillId="4" borderId="5" xfId="0" applyNumberFormat="1" applyFont="1" applyFill="1" applyBorder="1" applyAlignment="1">
      <alignment horizontal="center" vertical="center"/>
    </xf>
    <xf numFmtId="0" fontId="4" fillId="4" borderId="5"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5" fillId="0" borderId="0" xfId="0" applyFont="1" applyProtection="1">
      <protection locked="0"/>
    </xf>
    <xf numFmtId="0" fontId="4" fillId="0" borderId="0" xfId="0" applyFont="1" applyAlignment="1" applyProtection="1">
      <alignment horizontal="right"/>
      <protection locked="0"/>
    </xf>
    <xf numFmtId="0" fontId="5" fillId="0" borderId="0" xfId="0" applyFont="1"/>
    <xf numFmtId="14" fontId="5" fillId="0" borderId="0" xfId="0" applyNumberFormat="1" applyFont="1"/>
    <xf numFmtId="0" fontId="8" fillId="3" borderId="1" xfId="0" applyFont="1" applyFill="1" applyBorder="1" applyProtection="1">
      <protection locked="0"/>
    </xf>
    <xf numFmtId="0" fontId="8" fillId="3" borderId="2" xfId="0" applyFont="1" applyFill="1" applyBorder="1" applyProtection="1">
      <protection locked="0"/>
    </xf>
    <xf numFmtId="0" fontId="6" fillId="4" borderId="5" xfId="0" applyFont="1" applyFill="1" applyBorder="1" applyAlignment="1">
      <alignment horizontal="center" vertical="center"/>
    </xf>
    <xf numFmtId="14" fontId="6" fillId="4" borderId="5" xfId="0" applyNumberFormat="1" applyFont="1" applyFill="1" applyBorder="1" applyAlignment="1">
      <alignment horizontal="center" vertical="center"/>
    </xf>
    <xf numFmtId="0" fontId="6" fillId="4" borderId="5" xfId="0" applyFont="1" applyFill="1" applyBorder="1" applyAlignment="1">
      <alignment horizontal="center" vertical="center" wrapText="1"/>
    </xf>
    <xf numFmtId="14" fontId="5" fillId="0" borderId="1" xfId="0" applyNumberFormat="1" applyFont="1" applyBorder="1" applyAlignment="1" applyProtection="1">
      <alignment horizontal="center" vertical="center" wrapText="1"/>
      <protection locked="0"/>
    </xf>
    <xf numFmtId="0" fontId="5" fillId="0" borderId="1" xfId="0" applyFont="1" applyBorder="1" applyAlignment="1" applyProtection="1">
      <alignment horizontal="center" vertical="center"/>
      <protection locked="0"/>
    </xf>
    <xf numFmtId="0" fontId="8" fillId="3" borderId="9" xfId="0" applyFont="1" applyFill="1" applyBorder="1" applyProtection="1">
      <protection locked="0"/>
    </xf>
    <xf numFmtId="0" fontId="6" fillId="4" borderId="4" xfId="0" applyFont="1" applyFill="1" applyBorder="1" applyAlignment="1">
      <alignment vertical="center"/>
    </xf>
    <xf numFmtId="0" fontId="6" fillId="4" borderId="10" xfId="0" applyFont="1" applyFill="1" applyBorder="1" applyAlignment="1">
      <alignment horizontal="center" vertical="center" wrapText="1"/>
    </xf>
    <xf numFmtId="0" fontId="8" fillId="0" borderId="4" xfId="0" applyFont="1" applyBorder="1"/>
    <xf numFmtId="14" fontId="8" fillId="0" borderId="5" xfId="0" applyNumberFormat="1" applyFont="1" applyBorder="1"/>
    <xf numFmtId="0" fontId="9" fillId="0" borderId="1" xfId="0" applyFont="1" applyBorder="1"/>
    <xf numFmtId="0" fontId="8" fillId="0" borderId="5" xfId="0" applyFont="1" applyBorder="1"/>
    <xf numFmtId="0" fontId="8" fillId="0" borderId="5" xfId="0" applyFont="1" applyBorder="1" applyAlignment="1">
      <alignment wrapText="1"/>
    </xf>
    <xf numFmtId="0" fontId="8" fillId="0" borderId="10" xfId="0" applyFont="1" applyBorder="1" applyAlignment="1">
      <alignment wrapText="1"/>
    </xf>
    <xf numFmtId="0" fontId="8" fillId="0" borderId="1" xfId="0" applyFont="1" applyBorder="1"/>
    <xf numFmtId="0" fontId="8" fillId="0" borderId="1" xfId="0" applyFont="1" applyBorder="1" applyAlignment="1">
      <alignment wrapText="1"/>
    </xf>
    <xf numFmtId="0" fontId="8" fillId="0" borderId="9" xfId="0" applyFont="1" applyBorder="1"/>
    <xf numFmtId="0" fontId="8" fillId="0" borderId="2" xfId="0" applyFont="1" applyBorder="1" applyAlignment="1">
      <alignment wrapText="1"/>
    </xf>
    <xf numFmtId="0" fontId="8" fillId="0" borderId="3" xfId="0" applyFont="1" applyBorder="1"/>
    <xf numFmtId="14" fontId="8" fillId="0" borderId="1" xfId="0" applyNumberFormat="1" applyFont="1" applyBorder="1"/>
    <xf numFmtId="0" fontId="8" fillId="0" borderId="6" xfId="0" applyFont="1" applyBorder="1"/>
    <xf numFmtId="14" fontId="8" fillId="0" borderId="2" xfId="0" applyNumberFormat="1" applyFont="1" applyBorder="1"/>
    <xf numFmtId="0" fontId="8" fillId="0" borderId="2" xfId="0" applyFont="1" applyBorder="1"/>
    <xf numFmtId="0" fontId="5" fillId="0" borderId="1" xfId="0" applyFont="1" applyBorder="1" applyAlignment="1">
      <alignment horizontal="left" vertical="top"/>
    </xf>
    <xf numFmtId="49" fontId="5" fillId="0" borderId="0" xfId="0" applyNumberFormat="1" applyFont="1"/>
    <xf numFmtId="0" fontId="5" fillId="0" borderId="0" xfId="0" applyFont="1" applyAlignment="1">
      <alignment wrapText="1"/>
    </xf>
    <xf numFmtId="0" fontId="5" fillId="3" borderId="0" xfId="0" applyFont="1" applyFill="1"/>
    <xf numFmtId="17" fontId="5" fillId="0" borderId="0" xfId="0" applyNumberFormat="1" applyFont="1"/>
    <xf numFmtId="0" fontId="5" fillId="0" borderId="1" xfId="1" applyFont="1" applyBorder="1" applyAlignment="1">
      <alignment horizontal="left" vertical="top"/>
    </xf>
    <xf numFmtId="0" fontId="5" fillId="2" borderId="1" xfId="1" applyFont="1" applyFill="1" applyBorder="1" applyAlignment="1">
      <alignment horizontal="left" vertical="top"/>
    </xf>
    <xf numFmtId="0" fontId="5" fillId="2" borderId="1" xfId="2" applyFont="1" applyFill="1" applyBorder="1" applyAlignment="1">
      <alignment horizontal="left" vertical="top"/>
    </xf>
    <xf numFmtId="0" fontId="5" fillId="0" borderId="1" xfId="2" applyFont="1" applyBorder="1" applyAlignment="1">
      <alignment horizontal="left" vertical="top"/>
    </xf>
    <xf numFmtId="0" fontId="8" fillId="3" borderId="2" xfId="0" applyFont="1" applyFill="1" applyBorder="1"/>
    <xf numFmtId="0" fontId="8" fillId="3" borderId="8" xfId="0" applyFont="1" applyFill="1" applyBorder="1"/>
    <xf numFmtId="0" fontId="8" fillId="3" borderId="11" xfId="0" applyFont="1" applyFill="1" applyBorder="1"/>
    <xf numFmtId="0" fontId="7" fillId="5" borderId="1" xfId="0" applyFont="1" applyFill="1" applyBorder="1" applyAlignment="1" applyProtection="1">
      <alignment horizontal="center" vertical="center" wrapText="1"/>
    </xf>
    <xf numFmtId="10" fontId="7" fillId="5" borderId="1" xfId="0" applyNumberFormat="1" applyFont="1" applyFill="1" applyBorder="1" applyAlignment="1" applyProtection="1">
      <alignment horizontal="center" vertical="center" wrapText="1"/>
    </xf>
    <xf numFmtId="0" fontId="7" fillId="5" borderId="9" xfId="0" applyFont="1" applyFill="1" applyBorder="1" applyAlignment="1" applyProtection="1">
      <alignment horizontal="center" vertical="center" wrapText="1"/>
    </xf>
    <xf numFmtId="0" fontId="6" fillId="3" borderId="1" xfId="0" applyFont="1" applyFill="1" applyBorder="1" applyAlignment="1" applyProtection="1">
      <alignment horizontal="center" vertical="center" wrapText="1"/>
    </xf>
    <xf numFmtId="0" fontId="4" fillId="0" borderId="0" xfId="0" applyFont="1" applyAlignment="1" applyProtection="1">
      <alignment vertical="center"/>
    </xf>
    <xf numFmtId="0" fontId="5" fillId="0" borderId="0" xfId="0" applyFont="1" applyAlignment="1" applyProtection="1">
      <alignment vertical="center"/>
    </xf>
    <xf numFmtId="0" fontId="4" fillId="0" borderId="0" xfId="0" applyFont="1" applyAlignment="1" applyProtection="1">
      <alignment horizontal="center" vertical="center"/>
    </xf>
    <xf numFmtId="14" fontId="5" fillId="0" borderId="0" xfId="0" applyNumberFormat="1" applyFont="1" applyProtection="1"/>
    <xf numFmtId="0" fontId="5" fillId="0" borderId="0" xfId="0" applyFont="1" applyProtection="1"/>
    <xf numFmtId="0" fontId="4" fillId="0" borderId="0" xfId="0" applyFont="1" applyAlignment="1" applyProtection="1">
      <alignment horizontal="right" wrapText="1"/>
    </xf>
    <xf numFmtId="0" fontId="5" fillId="0" borderId="7" xfId="0" applyFont="1" applyBorder="1" applyProtection="1"/>
  </cellXfs>
  <cellStyles count="4">
    <cellStyle name="Normal" xfId="0" builtinId="0"/>
    <cellStyle name="Normal 2" xfId="2" xr:uid="{00000000-0005-0000-0000-000001000000}"/>
    <cellStyle name="Normal_Sheet1" xfId="1" xr:uid="{00000000-0005-0000-0000-000002000000}"/>
    <cellStyle name="Percent" xfId="3" builtinId="5"/>
  </cellStyles>
  <dxfs count="47">
    <dxf>
      <font>
        <strike val="0"/>
        <outline val="0"/>
        <shadow val="0"/>
        <u val="none"/>
        <vertAlign val="baseline"/>
        <sz val="11"/>
        <name val="Aptos"/>
        <family val="2"/>
        <scheme val="none"/>
      </font>
      <protection locked="0" hidden="0"/>
    </dxf>
    <dxf>
      <font>
        <strike val="0"/>
        <outline val="0"/>
        <shadow val="0"/>
        <u val="none"/>
        <vertAlign val="baseline"/>
        <sz val="11"/>
        <name val="Aptos"/>
        <family val="2"/>
        <scheme val="none"/>
      </font>
      <protection locked="0" hidden="0"/>
    </dxf>
    <dxf>
      <font>
        <strike val="0"/>
        <outline val="0"/>
        <shadow val="0"/>
        <u val="none"/>
        <vertAlign val="baseline"/>
        <sz val="11"/>
        <name val="Aptos"/>
        <family val="2"/>
        <scheme val="none"/>
      </font>
      <protection locked="0" hidden="0"/>
    </dxf>
    <dxf>
      <font>
        <strike val="0"/>
        <outline val="0"/>
        <shadow val="0"/>
        <u val="none"/>
        <vertAlign val="baseline"/>
        <sz val="11"/>
        <name val="Aptos"/>
        <family val="2"/>
        <scheme val="none"/>
      </font>
    </dxf>
    <dxf>
      <font>
        <strike val="0"/>
        <outline val="0"/>
        <shadow val="0"/>
        <u val="none"/>
        <vertAlign val="baseline"/>
        <sz val="11"/>
        <name val="Aptos"/>
        <family val="2"/>
        <scheme val="none"/>
      </font>
      <protection locked="0" hidden="0"/>
    </dxf>
    <dxf>
      <border diagonalUp="0" diagonalDown="0" outline="0">
        <left style="thin">
          <color indexed="64"/>
        </left>
        <right/>
        <top/>
        <bottom style="thin">
          <color indexed="64"/>
        </bottom>
      </border>
    </dxf>
    <dxf>
      <font>
        <b/>
        <i val="0"/>
        <strike val="0"/>
        <condense val="0"/>
        <extend val="0"/>
        <outline val="0"/>
        <shadow val="0"/>
        <u val="none"/>
        <vertAlign val="baseline"/>
        <sz val="11"/>
        <color theme="1"/>
        <name val="Aptos"/>
        <family val="2"/>
        <scheme val="none"/>
      </font>
      <fill>
        <patternFill patternType="solid">
          <fgColor indexed="64"/>
          <bgColor rgb="FF22D096"/>
        </patternFill>
      </fill>
      <alignment horizontal="right" vertical="bottom" textRotation="0" wrapText="1" indent="0" justifyLastLine="0" shrinkToFit="0" readingOrder="0"/>
      <border diagonalUp="0" diagonalDown="0" outline="0">
        <left style="thin">
          <color indexed="64"/>
        </left>
        <right style="thin">
          <color indexed="64"/>
        </right>
        <top/>
        <bottom style="thin">
          <color indexed="64"/>
        </bottom>
      </border>
      <protection locked="0" hidden="0"/>
    </dxf>
    <dxf>
      <font>
        <b/>
        <i val="0"/>
        <strike val="0"/>
        <condense val="0"/>
        <extend val="0"/>
        <outline val="0"/>
        <shadow val="0"/>
        <u val="none"/>
        <vertAlign val="baseline"/>
        <sz val="11"/>
        <color theme="1"/>
        <name val="Calibri"/>
        <family val="2"/>
        <scheme val="minor"/>
      </font>
      <fill>
        <patternFill patternType="solid">
          <fgColor indexed="64"/>
          <bgColor theme="7" tint="0.59999389629810485"/>
        </patternFill>
      </fill>
      <alignment horizontal="right" vertical="bottom" textRotation="0" wrapText="1" indent="0" justifyLastLine="0" shrinkToFit="0" readingOrder="0"/>
      <border diagonalUp="0" diagonalDown="0" outline="0">
        <left style="thin">
          <color indexed="64"/>
        </left>
        <right style="thin">
          <color indexed="64"/>
        </right>
        <top/>
        <bottom style="thin">
          <color indexed="64"/>
        </bottom>
      </border>
    </dxf>
    <dxf>
      <font>
        <strike val="0"/>
        <outline val="0"/>
        <shadow val="0"/>
        <u val="none"/>
        <vertAlign val="baseline"/>
        <sz val="11"/>
        <name val="Aptos"/>
        <family val="2"/>
        <scheme val="none"/>
      </font>
      <border diagonalUp="0" diagonalDown="0" outline="0">
        <left style="thin">
          <color indexed="64"/>
        </left>
        <right style="thin">
          <color indexed="64"/>
        </right>
        <top style="thin">
          <color indexed="64"/>
        </top>
        <bottom style="thin">
          <color indexed="64"/>
        </bottom>
      </border>
      <protection locked="0" hidden="0"/>
    </dxf>
    <dxf>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1"/>
        <color theme="1"/>
        <name val="Aptos"/>
        <family val="2"/>
        <scheme val="none"/>
      </font>
      <fill>
        <patternFill patternType="solid">
          <fgColor indexed="64"/>
          <bgColor rgb="FF22D096"/>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1"/>
        <color theme="1"/>
        <name val="Calibri"/>
        <family val="2"/>
        <scheme val="minor"/>
      </font>
      <fill>
        <patternFill patternType="solid">
          <fgColor indexed="64"/>
          <bgColor theme="7" tint="0.59999389629810485"/>
        </patternFill>
      </fill>
      <alignment horizontal="center" vertical="center" textRotation="0" wrapText="0" indent="0" justifyLastLine="0" shrinkToFit="0" readingOrder="0"/>
      <border diagonalUp="0" diagonalDown="0" outline="0">
        <left style="thin">
          <color indexed="64"/>
        </left>
        <right style="thin">
          <color indexed="64"/>
        </right>
        <top/>
        <bottom style="thin">
          <color indexed="64"/>
        </bottom>
      </border>
    </dxf>
    <dxf>
      <font>
        <strike val="0"/>
        <outline val="0"/>
        <shadow val="0"/>
        <u val="none"/>
        <vertAlign val="baseline"/>
        <sz val="11"/>
        <name val="Aptos"/>
        <family val="2"/>
        <scheme val="none"/>
      </font>
      <numFmt numFmtId="19" formatCode="dd/mm/yyyy"/>
      <border diagonalUp="0" diagonalDown="0" outline="0">
        <left style="thin">
          <color indexed="64"/>
        </left>
        <right style="thin">
          <color indexed="64"/>
        </right>
        <top style="thin">
          <color indexed="64"/>
        </top>
        <bottom style="thin">
          <color indexed="64"/>
        </bottom>
      </border>
      <protection locked="0" hidden="0"/>
    </dxf>
    <dxf>
      <numFmt numFmtId="19" formatCode="dd/mm/yyyy"/>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1"/>
        <color theme="1"/>
        <name val="Aptos"/>
        <family val="2"/>
        <scheme val="none"/>
      </font>
      <fill>
        <patternFill patternType="solid">
          <fgColor indexed="64"/>
          <bgColor rgb="FF22D096"/>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1"/>
        <color theme="1"/>
        <name val="Calibri"/>
        <family val="2"/>
        <scheme val="minor"/>
      </font>
      <fill>
        <patternFill patternType="solid">
          <fgColor indexed="64"/>
          <bgColor theme="7" tint="0.59999389629810485"/>
        </patternFill>
      </fill>
      <alignment horizontal="center" vertical="center" textRotation="0" wrapText="0" indent="0" justifyLastLine="0" shrinkToFit="0" readingOrder="0"/>
      <border diagonalUp="0" diagonalDown="0" outline="0">
        <left/>
        <right style="thin">
          <color indexed="64"/>
        </right>
        <top/>
        <bottom/>
      </border>
    </dxf>
    <dxf>
      <font>
        <strike val="0"/>
        <outline val="0"/>
        <shadow val="0"/>
        <u val="none"/>
        <vertAlign val="baseline"/>
        <sz val="11"/>
        <name val="Aptos"/>
        <family val="2"/>
        <scheme val="none"/>
      </font>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alignment horizontal="general" vertical="center" textRotation="0" wrapText="0" indent="0" justifyLastLine="0" shrinkToFit="0" readingOrder="0"/>
      <border diagonalUp="0" diagonalDown="0" outline="0">
        <left style="thin">
          <color indexed="64"/>
        </left>
        <right style="thin">
          <color indexed="64"/>
        </right>
        <top/>
        <bottom style="thin">
          <color indexed="64"/>
        </bottom>
      </border>
    </dxf>
    <dxf>
      <border outline="0">
        <left style="thin">
          <color indexed="64"/>
        </left>
        <right style="thin">
          <color indexed="64"/>
        </right>
        <top style="thin">
          <color indexed="64"/>
        </top>
      </border>
    </dxf>
    <dxf>
      <font>
        <strike val="0"/>
        <outline val="0"/>
        <shadow val="0"/>
        <u val="none"/>
        <vertAlign val="baseline"/>
        <sz val="11"/>
        <name val="Aptos"/>
        <family val="2"/>
        <scheme val="none"/>
      </font>
      <protection locked="0" hidden="0"/>
    </dxf>
    <dxf>
      <font>
        <strike val="0"/>
        <outline val="0"/>
        <shadow val="0"/>
        <u val="none"/>
        <vertAlign val="baseline"/>
        <sz val="11"/>
        <name val="Aptos"/>
        <family val="2"/>
        <scheme val="none"/>
      </font>
      <protection locked="0" hidden="0"/>
    </dxf>
    <dxf>
      <font>
        <strike val="0"/>
        <outline val="0"/>
        <shadow val="0"/>
        <u val="none"/>
        <vertAlign val="baseline"/>
        <sz val="11"/>
        <color auto="1"/>
        <name val="Aptos"/>
        <family val="2"/>
        <scheme val="none"/>
      </font>
      <numFmt numFmtId="0" formatCode="General"/>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1"/>
        <color auto="1"/>
        <name val="Aptos"/>
        <family val="2"/>
        <scheme val="none"/>
      </font>
      <numFmt numFmtId="0" formatCode="General"/>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1"/>
        <color auto="1"/>
        <name val="Aptos"/>
        <family val="2"/>
        <scheme val="none"/>
      </font>
      <numFmt numFmtId="0" formatCode="General"/>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1"/>
        <color auto="1"/>
        <name val="Aptos"/>
        <family val="2"/>
        <scheme val="none"/>
      </font>
      <numFmt numFmtId="0" formatCode="General"/>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1"/>
        <color auto="1"/>
        <name val="Aptos"/>
        <family val="2"/>
        <scheme val="none"/>
      </font>
      <numFmt numFmtId="0" formatCode="General"/>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1"/>
        <color auto="1"/>
        <name val="Aptos"/>
        <family val="2"/>
        <scheme val="none"/>
      </font>
      <numFmt numFmtId="0" formatCode="General"/>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1"/>
        <color auto="1"/>
        <name val="Aptos"/>
        <family val="2"/>
        <scheme val="none"/>
      </font>
      <numFmt numFmtId="19" formatCode="dd/mm/yyyy"/>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1"/>
        <color auto="1"/>
        <name val="Aptos"/>
        <family val="2"/>
        <scheme val="none"/>
      </font>
      <numFmt numFmtId="19" formatCode="dd/mm/yyyy"/>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1"/>
        <color auto="1"/>
        <name val="Aptos"/>
        <family val="2"/>
        <scheme val="none"/>
      </font>
      <numFmt numFmtId="0" formatCode="General"/>
      <border diagonalUp="0" diagonalDown="0" outline="0">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auto="1"/>
        <name val="Aptos"/>
        <family val="2"/>
        <scheme val="none"/>
      </font>
      <fill>
        <patternFill patternType="solid">
          <fgColor indexed="64"/>
          <bgColor theme="0"/>
        </patternFill>
      </fill>
      <border diagonalUp="0" diagonalDown="0">
        <left style="thin">
          <color indexed="64"/>
        </left>
        <right style="thin">
          <color indexed="64"/>
        </right>
        <top/>
        <bottom/>
        <vertical/>
      </border>
      <protection locked="1" hidden="0"/>
    </dxf>
    <dxf>
      <font>
        <strike val="0"/>
        <outline val="0"/>
        <shadow val="0"/>
        <u val="none"/>
        <vertAlign val="baseline"/>
        <sz val="11"/>
        <color auto="1"/>
        <name val="Aptos"/>
        <family val="2"/>
        <scheme val="none"/>
      </font>
      <fill>
        <patternFill patternType="solid">
          <fgColor indexed="64"/>
          <bgColor theme="0"/>
        </patternFill>
      </fill>
      <border diagonalUp="0" diagonalDown="0">
        <left style="thin">
          <color indexed="64"/>
        </left>
        <right style="thin">
          <color indexed="64"/>
        </right>
        <top style="thin">
          <color indexed="64"/>
        </top>
        <bottom style="thin">
          <color indexed="64"/>
        </bottom>
        <vertical style="thin">
          <color indexed="64"/>
        </vertical>
      </border>
      <protection locked="0" hidden="0"/>
    </dxf>
    <dxf>
      <font>
        <strike val="0"/>
        <outline val="0"/>
        <shadow val="0"/>
        <u val="none"/>
        <vertAlign val="baseline"/>
        <sz val="11"/>
        <color auto="1"/>
        <name val="Aptos"/>
        <family val="2"/>
        <scheme val="none"/>
      </font>
      <fill>
        <patternFill patternType="solid">
          <fgColor indexed="64"/>
          <bgColor theme="0"/>
        </patternFill>
      </fill>
      <border diagonalUp="0" diagonalDown="0">
        <left style="thin">
          <color indexed="64"/>
        </left>
        <right style="thin">
          <color indexed="64"/>
        </right>
        <top style="thin">
          <color indexed="64"/>
        </top>
        <bottom style="thin">
          <color indexed="64"/>
        </bottom>
        <vertical style="thin">
          <color indexed="64"/>
        </vertical>
      </border>
      <protection locked="0" hidden="0"/>
    </dxf>
    <dxf>
      <font>
        <strike val="0"/>
        <outline val="0"/>
        <shadow val="0"/>
        <u val="none"/>
        <vertAlign val="baseline"/>
        <sz val="11"/>
        <color auto="1"/>
        <name val="Aptos"/>
        <family val="2"/>
        <scheme val="none"/>
      </font>
      <fill>
        <patternFill patternType="solid">
          <fgColor indexed="64"/>
          <bgColor theme="0"/>
        </patternFill>
      </fill>
      <border diagonalUp="0" diagonalDown="0">
        <left style="thin">
          <color indexed="64"/>
        </left>
        <right style="thin">
          <color indexed="64"/>
        </right>
        <top style="thin">
          <color indexed="64"/>
        </top>
        <bottom style="thin">
          <color indexed="64"/>
        </bottom>
        <vertical style="thin">
          <color indexed="64"/>
        </vertical>
      </border>
      <protection locked="0" hidden="0"/>
    </dxf>
    <dxf>
      <font>
        <strike val="0"/>
        <outline val="0"/>
        <shadow val="0"/>
        <u val="none"/>
        <vertAlign val="baseline"/>
        <sz val="11"/>
        <color auto="1"/>
        <name val="Aptos"/>
        <family val="2"/>
        <scheme val="none"/>
      </font>
      <fill>
        <patternFill patternType="solid">
          <fgColor indexed="64"/>
          <bgColor theme="0"/>
        </patternFill>
      </fill>
      <border diagonalUp="0" diagonalDown="0">
        <left style="thin">
          <color indexed="64"/>
        </left>
        <right style="thin">
          <color indexed="64"/>
        </right>
        <top style="thin">
          <color indexed="64"/>
        </top>
        <bottom style="thin">
          <color indexed="64"/>
        </bottom>
        <vertical style="thin">
          <color indexed="64"/>
        </vertical>
      </border>
      <protection locked="0" hidden="0"/>
    </dxf>
    <dxf>
      <font>
        <strike val="0"/>
        <outline val="0"/>
        <shadow val="0"/>
        <u val="none"/>
        <vertAlign val="baseline"/>
        <sz val="11"/>
        <color auto="1"/>
        <name val="Aptos"/>
        <family val="2"/>
        <scheme val="none"/>
      </font>
      <fill>
        <patternFill patternType="solid">
          <fgColor indexed="64"/>
          <bgColor theme="0"/>
        </patternFill>
      </fill>
      <border diagonalUp="0" diagonalDown="0">
        <left style="thin">
          <color indexed="64"/>
        </left>
        <right style="thin">
          <color indexed="64"/>
        </right>
        <top style="thin">
          <color indexed="64"/>
        </top>
        <bottom style="thin">
          <color indexed="64"/>
        </bottom>
        <vertical style="thin">
          <color indexed="64"/>
        </vertical>
      </border>
      <protection locked="0" hidden="0"/>
    </dxf>
    <dxf>
      <font>
        <strike val="0"/>
        <outline val="0"/>
        <shadow val="0"/>
        <u val="none"/>
        <vertAlign val="baseline"/>
        <sz val="11"/>
        <color auto="1"/>
        <name val="Aptos"/>
        <family val="2"/>
        <scheme val="none"/>
      </font>
      <fill>
        <patternFill patternType="solid">
          <fgColor indexed="64"/>
          <bgColor theme="0"/>
        </patternFill>
      </fill>
      <border diagonalUp="0" diagonalDown="0">
        <left style="thin">
          <color indexed="64"/>
        </left>
        <right style="thin">
          <color indexed="64"/>
        </right>
        <top style="thin">
          <color indexed="64"/>
        </top>
        <bottom style="thin">
          <color indexed="64"/>
        </bottom>
        <vertical style="thin">
          <color indexed="64"/>
        </vertical>
      </border>
      <protection locked="0" hidden="0"/>
    </dxf>
    <dxf>
      <font>
        <strike val="0"/>
        <outline val="0"/>
        <shadow val="0"/>
        <u val="none"/>
        <vertAlign val="baseline"/>
        <sz val="11"/>
        <color auto="1"/>
        <name val="Aptos"/>
        <family val="2"/>
        <scheme val="none"/>
      </font>
      <fill>
        <patternFill patternType="solid">
          <fgColor indexed="64"/>
          <bgColor theme="0"/>
        </patternFill>
      </fill>
      <border diagonalUp="0" diagonalDown="0">
        <left style="thin">
          <color indexed="64"/>
        </left>
        <right style="thin">
          <color indexed="64"/>
        </right>
        <top style="thin">
          <color indexed="64"/>
        </top>
        <bottom style="thin">
          <color indexed="64"/>
        </bottom>
        <vertical style="thin">
          <color indexed="64"/>
        </vertical>
      </border>
      <protection locked="0" hidden="0"/>
    </dxf>
    <dxf>
      <font>
        <strike val="0"/>
        <outline val="0"/>
        <shadow val="0"/>
        <u val="none"/>
        <vertAlign val="baseline"/>
        <sz val="11"/>
        <color auto="1"/>
        <name val="Aptos"/>
        <family val="2"/>
        <scheme val="none"/>
      </font>
      <fill>
        <patternFill patternType="solid">
          <fgColor indexed="64"/>
          <bgColor theme="0"/>
        </patternFill>
      </fill>
      <border diagonalUp="0" diagonalDown="0" outline="0">
        <left style="thin">
          <color indexed="64"/>
        </left>
        <right style="thin">
          <color indexed="64"/>
        </right>
        <top style="thin">
          <color indexed="64"/>
        </top>
        <bottom style="thin">
          <color indexed="64"/>
        </bottom>
      </border>
      <protection locked="0" hidden="0"/>
    </dxf>
    <dxf>
      <border outline="0">
        <top style="thin">
          <color indexed="64"/>
        </top>
      </border>
    </dxf>
    <dxf>
      <border outline="0">
        <left style="mediumDashDot">
          <color auto="1"/>
        </left>
        <right style="thin">
          <color indexed="64"/>
        </right>
        <top style="thin">
          <color indexed="64"/>
        </top>
        <bottom style="thin">
          <color indexed="64"/>
        </bottom>
      </border>
    </dxf>
    <dxf>
      <font>
        <strike val="0"/>
        <outline val="0"/>
        <shadow val="0"/>
        <u val="none"/>
        <vertAlign val="baseline"/>
        <sz val="11"/>
        <color auto="1"/>
        <name val="Aptos"/>
        <family val="2"/>
        <scheme val="none"/>
      </font>
      <protection locked="0" hidden="0"/>
    </dxf>
    <dxf>
      <border outline="0">
        <bottom style="thin">
          <color indexed="64"/>
        </bottom>
      </border>
    </dxf>
    <dxf>
      <font>
        <b/>
        <i val="0"/>
        <strike val="0"/>
        <condense val="0"/>
        <extend val="0"/>
        <outline val="0"/>
        <shadow val="0"/>
        <u val="none"/>
        <vertAlign val="baseline"/>
        <sz val="11"/>
        <color theme="0"/>
        <name val="Aptos"/>
        <family val="2"/>
        <scheme val="none"/>
      </font>
      <fill>
        <patternFill patternType="solid">
          <fgColor indexed="64"/>
          <bgColor rgb="FF008080"/>
        </patternFill>
      </fill>
      <alignment horizontal="center" vertical="center" textRotation="0" wrapText="1" indent="0" justifyLastLine="0" shrinkToFit="0" readingOrder="0"/>
      <border diagonalUp="0" diagonalDown="0" outline="0">
        <left style="thin">
          <color indexed="64"/>
        </left>
        <right style="thin">
          <color indexed="64"/>
        </right>
        <top/>
        <bottom/>
      </border>
      <protection locked="0" hidden="0"/>
    </dxf>
    <dxf>
      <fill>
        <patternFill patternType="solid">
          <fgColor auto="1"/>
          <bgColor theme="3" tint="0.79998168889431442"/>
        </patternFill>
      </fill>
    </dxf>
    <dxf>
      <fill>
        <patternFill>
          <bgColor rgb="FF008080"/>
        </patternFill>
      </fill>
    </dxf>
    <dxf>
      <font>
        <b val="0"/>
        <i val="0"/>
        <u val="none"/>
        <color auto="1"/>
      </font>
      <fill>
        <patternFill>
          <fgColor rgb="FF008080"/>
        </patternFill>
      </fill>
    </dxf>
  </dxfs>
  <tableStyles count="1" defaultTableStyle="TableStyleMedium2" defaultPivotStyle="PivotStyleLight16">
    <tableStyle name="Sport Ireland Table" pivot="0" count="3" xr9:uid="{3FB2C677-E63C-4381-B531-9E2AB7B3D8DF}">
      <tableStyleElement type="wholeTable" dxfId="46"/>
      <tableStyleElement type="headerRow" dxfId="45"/>
      <tableStyleElement type="firstRowStripe" dxfId="44"/>
    </tableStyle>
  </tableStyles>
  <colors>
    <mruColors>
      <color rgb="FF6ECDB2"/>
      <color rgb="FF005E62"/>
      <color rgb="FF008996"/>
      <color rgb="FF00C18B"/>
      <color rgb="FF22D096"/>
      <color rgb="FF008080"/>
      <color rgb="FF94DCDA"/>
      <color rgb="FF90E8D1"/>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07/relationships/slicerCache" Target="slicerCaches/slicerCache3.xml"/><Relationship Id="rId13" Type="http://schemas.microsoft.com/office/2007/relationships/slicerCache" Target="slicerCaches/slicerCache8.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microsoft.com/office/2007/relationships/slicerCache" Target="slicerCaches/slicerCache2.xml"/><Relationship Id="rId12" Type="http://schemas.microsoft.com/office/2007/relationships/slicerCache" Target="slicerCaches/slicerCache7.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microsoft.com/office/2007/relationships/slicerCache" Target="slicerCaches/slicerCache1.xml"/><Relationship Id="rId11" Type="http://schemas.microsoft.com/office/2007/relationships/slicerCache" Target="slicerCaches/slicerCache6.xml"/><Relationship Id="rId5" Type="http://schemas.openxmlformats.org/officeDocument/2006/relationships/pivotCacheDefinition" Target="pivotCache/pivotCacheDefinition2.xml"/><Relationship Id="rId15" Type="http://schemas.microsoft.com/office/2007/relationships/slicerCache" Target="slicerCaches/slicerCache10.xml"/><Relationship Id="rId10" Type="http://schemas.microsoft.com/office/2007/relationships/slicerCache" Target="slicerCaches/slicerCache5.xml"/><Relationship Id="rId19" Type="http://schemas.openxmlformats.org/officeDocument/2006/relationships/calcChain" Target="calcChain.xml"/><Relationship Id="rId4" Type="http://schemas.openxmlformats.org/officeDocument/2006/relationships/pivotCacheDefinition" Target="pivotCache/pivotCacheDefinition1.xml"/><Relationship Id="rId9" Type="http://schemas.microsoft.com/office/2007/relationships/slicerCache" Target="slicerCaches/slicerCache4.xml"/><Relationship Id="rId14" Type="http://schemas.microsoft.com/office/2007/relationships/slicerCache" Target="slicerCaches/slicerCache9.xml"/><Relationship Id="rId22"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editAs="oneCell">
    <xdr:from>
      <xdr:col>6</xdr:col>
      <xdr:colOff>208492</xdr:colOff>
      <xdr:row>0</xdr:row>
      <xdr:rowOff>82550</xdr:rowOff>
    </xdr:from>
    <xdr:to>
      <xdr:col>9</xdr:col>
      <xdr:colOff>195793</xdr:colOff>
      <xdr:row>9</xdr:row>
      <xdr:rowOff>116417</xdr:rowOff>
    </xdr:to>
    <mc:AlternateContent xmlns:mc="http://schemas.openxmlformats.org/markup-compatibility/2006" xmlns:a14="http://schemas.microsoft.com/office/drawing/2010/main">
      <mc:Choice Requires="a14">
        <xdr:graphicFrame macro="">
          <xdr:nvGraphicFramePr>
            <xdr:cNvPr id="3" name="11. Gender">
              <a:extLst>
                <a:ext uri="{FF2B5EF4-FFF2-40B4-BE49-F238E27FC236}">
                  <a16:creationId xmlns:a16="http://schemas.microsoft.com/office/drawing/2014/main" id="{00000000-0008-0000-0100-000003000000}"/>
                </a:ext>
              </a:extLst>
            </xdr:cNvPr>
            <xdr:cNvGraphicFramePr/>
          </xdr:nvGraphicFramePr>
          <xdr:xfrm>
            <a:off x="0" y="0"/>
            <a:ext cx="0" cy="0"/>
          </xdr:xfrm>
          <a:graphic>
            <a:graphicData uri="http://schemas.microsoft.com/office/drawing/2010/slicer">
              <sle:slicer xmlns:sle="http://schemas.microsoft.com/office/drawing/2010/slicer" name="11. Gender"/>
            </a:graphicData>
          </a:graphic>
        </xdr:graphicFrame>
      </mc:Choice>
      <mc:Fallback xmlns="">
        <xdr:sp macro="" textlink="">
          <xdr:nvSpPr>
            <xdr:cNvPr id="0" name=""/>
            <xdr:cNvSpPr>
              <a:spLocks noTextEdit="1"/>
            </xdr:cNvSpPr>
          </xdr:nvSpPr>
          <xdr:spPr>
            <a:xfrm>
              <a:off x="5894917" y="82550"/>
              <a:ext cx="1816100" cy="1748367"/>
            </a:xfrm>
            <a:prstGeom prst="rect">
              <a:avLst/>
            </a:prstGeom>
            <a:solidFill>
              <a:prstClr val="white"/>
            </a:solidFill>
            <a:ln w="1">
              <a:solidFill>
                <a:prstClr val="green"/>
              </a:solidFill>
            </a:ln>
          </xdr:spPr>
          <xdr:txBody>
            <a:bodyPr vertOverflow="clip" horzOverflow="clip"/>
            <a:lstStyle/>
            <a:p>
              <a:r>
                <a:rPr lang="en-IE"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6</xdr:col>
      <xdr:colOff>197908</xdr:colOff>
      <xdr:row>9</xdr:row>
      <xdr:rowOff>188384</xdr:rowOff>
    </xdr:from>
    <xdr:to>
      <xdr:col>9</xdr:col>
      <xdr:colOff>185209</xdr:colOff>
      <xdr:row>23</xdr:row>
      <xdr:rowOff>45509</xdr:rowOff>
    </xdr:to>
    <mc:AlternateContent xmlns:mc="http://schemas.openxmlformats.org/markup-compatibility/2006" xmlns:a14="http://schemas.microsoft.com/office/drawing/2010/main">
      <mc:Choice Requires="a14">
        <xdr:graphicFrame macro="">
          <xdr:nvGraphicFramePr>
            <xdr:cNvPr id="4" name="12. Age Range">
              <a:extLst>
                <a:ext uri="{FF2B5EF4-FFF2-40B4-BE49-F238E27FC236}">
                  <a16:creationId xmlns:a16="http://schemas.microsoft.com/office/drawing/2014/main" id="{00000000-0008-0000-0100-000004000000}"/>
                </a:ext>
              </a:extLst>
            </xdr:cNvPr>
            <xdr:cNvGraphicFramePr/>
          </xdr:nvGraphicFramePr>
          <xdr:xfrm>
            <a:off x="0" y="0"/>
            <a:ext cx="0" cy="0"/>
          </xdr:xfrm>
          <a:graphic>
            <a:graphicData uri="http://schemas.microsoft.com/office/drawing/2010/slicer">
              <sle:slicer xmlns:sle="http://schemas.microsoft.com/office/drawing/2010/slicer" name="12. Age Range"/>
            </a:graphicData>
          </a:graphic>
        </xdr:graphicFrame>
      </mc:Choice>
      <mc:Fallback xmlns="">
        <xdr:sp macro="" textlink="">
          <xdr:nvSpPr>
            <xdr:cNvPr id="0" name=""/>
            <xdr:cNvSpPr>
              <a:spLocks noTextEdit="1"/>
            </xdr:cNvSpPr>
          </xdr:nvSpPr>
          <xdr:spPr>
            <a:xfrm>
              <a:off x="5884333" y="1902884"/>
              <a:ext cx="1816100" cy="2524125"/>
            </a:xfrm>
            <a:prstGeom prst="rect">
              <a:avLst/>
            </a:prstGeom>
            <a:solidFill>
              <a:prstClr val="white"/>
            </a:solidFill>
            <a:ln w="1">
              <a:solidFill>
                <a:prstClr val="green"/>
              </a:solidFill>
            </a:ln>
          </xdr:spPr>
          <xdr:txBody>
            <a:bodyPr vertOverflow="clip" horzOverflow="clip"/>
            <a:lstStyle/>
            <a:p>
              <a:r>
                <a:rPr lang="en-IE"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6</xdr:col>
      <xdr:colOff>219075</xdr:colOff>
      <xdr:row>23</xdr:row>
      <xdr:rowOff>124884</xdr:rowOff>
    </xdr:from>
    <xdr:to>
      <xdr:col>9</xdr:col>
      <xdr:colOff>206376</xdr:colOff>
      <xdr:row>39</xdr:row>
      <xdr:rowOff>179917</xdr:rowOff>
    </xdr:to>
    <mc:AlternateContent xmlns:mc="http://schemas.openxmlformats.org/markup-compatibility/2006" xmlns:a14="http://schemas.microsoft.com/office/drawing/2010/main">
      <mc:Choice Requires="a14">
        <xdr:graphicFrame macro="">
          <xdr:nvGraphicFramePr>
            <xdr:cNvPr id="5" name="10. Number of sessions attended ">
              <a:extLst>
                <a:ext uri="{FF2B5EF4-FFF2-40B4-BE49-F238E27FC236}">
                  <a16:creationId xmlns:a16="http://schemas.microsoft.com/office/drawing/2014/main" id="{00000000-0008-0000-0100-000005000000}"/>
                </a:ext>
              </a:extLst>
            </xdr:cNvPr>
            <xdr:cNvGraphicFramePr/>
          </xdr:nvGraphicFramePr>
          <xdr:xfrm>
            <a:off x="0" y="0"/>
            <a:ext cx="0" cy="0"/>
          </xdr:xfrm>
          <a:graphic>
            <a:graphicData uri="http://schemas.microsoft.com/office/drawing/2010/slicer">
              <sle:slicer xmlns:sle="http://schemas.microsoft.com/office/drawing/2010/slicer" name="10. Number of sessions attended "/>
            </a:graphicData>
          </a:graphic>
        </xdr:graphicFrame>
      </mc:Choice>
      <mc:Fallback xmlns="">
        <xdr:sp macro="" textlink="">
          <xdr:nvSpPr>
            <xdr:cNvPr id="0" name=""/>
            <xdr:cNvSpPr>
              <a:spLocks noTextEdit="1"/>
            </xdr:cNvSpPr>
          </xdr:nvSpPr>
          <xdr:spPr>
            <a:xfrm>
              <a:off x="5905500" y="4506384"/>
              <a:ext cx="1816100" cy="3103033"/>
            </a:xfrm>
            <a:prstGeom prst="rect">
              <a:avLst/>
            </a:prstGeom>
            <a:solidFill>
              <a:prstClr val="white"/>
            </a:solidFill>
            <a:ln w="1">
              <a:solidFill>
                <a:prstClr val="green"/>
              </a:solidFill>
            </a:ln>
          </xdr:spPr>
          <xdr:txBody>
            <a:bodyPr vertOverflow="clip" horzOverflow="clip"/>
            <a:lstStyle/>
            <a:p>
              <a:r>
                <a:rPr lang="en-IE"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15</xdr:col>
      <xdr:colOff>123825</xdr:colOff>
      <xdr:row>0</xdr:row>
      <xdr:rowOff>124884</xdr:rowOff>
    </xdr:from>
    <xdr:to>
      <xdr:col>18</xdr:col>
      <xdr:colOff>111124</xdr:colOff>
      <xdr:row>6</xdr:row>
      <xdr:rowOff>10584</xdr:rowOff>
    </xdr:to>
    <mc:AlternateContent xmlns:mc="http://schemas.openxmlformats.org/markup-compatibility/2006" xmlns:a14="http://schemas.microsoft.com/office/drawing/2010/main">
      <mc:Choice Requires="a14">
        <xdr:graphicFrame macro="">
          <xdr:nvGraphicFramePr>
            <xdr:cNvPr id="6" name="Post Matched/Unmatched">
              <a:extLst>
                <a:ext uri="{FF2B5EF4-FFF2-40B4-BE49-F238E27FC236}">
                  <a16:creationId xmlns:a16="http://schemas.microsoft.com/office/drawing/2014/main" id="{00000000-0008-0000-0100-000006000000}"/>
                </a:ext>
              </a:extLst>
            </xdr:cNvPr>
            <xdr:cNvGraphicFramePr/>
          </xdr:nvGraphicFramePr>
          <xdr:xfrm>
            <a:off x="0" y="0"/>
            <a:ext cx="0" cy="0"/>
          </xdr:xfrm>
          <a:graphic>
            <a:graphicData uri="http://schemas.microsoft.com/office/drawing/2010/slicer">
              <sle:slicer xmlns:sle="http://schemas.microsoft.com/office/drawing/2010/slicer" name="Post Matched/Unmatched"/>
            </a:graphicData>
          </a:graphic>
        </xdr:graphicFrame>
      </mc:Choice>
      <mc:Fallback xmlns="">
        <xdr:sp macro="" textlink="">
          <xdr:nvSpPr>
            <xdr:cNvPr id="0" name=""/>
            <xdr:cNvSpPr>
              <a:spLocks noTextEdit="1"/>
            </xdr:cNvSpPr>
          </xdr:nvSpPr>
          <xdr:spPr>
            <a:xfrm>
              <a:off x="13363575" y="124884"/>
              <a:ext cx="1816100" cy="1028700"/>
            </a:xfrm>
            <a:prstGeom prst="rect">
              <a:avLst/>
            </a:prstGeom>
            <a:solidFill>
              <a:prstClr val="white"/>
            </a:solidFill>
            <a:ln w="1">
              <a:solidFill>
                <a:prstClr val="green"/>
              </a:solidFill>
            </a:ln>
          </xdr:spPr>
          <xdr:txBody>
            <a:bodyPr vertOverflow="clip" horzOverflow="clip"/>
            <a:lstStyle/>
            <a:p>
              <a:r>
                <a:rPr lang="en-IE"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15</xdr:col>
      <xdr:colOff>123825</xdr:colOff>
      <xdr:row>6</xdr:row>
      <xdr:rowOff>82550</xdr:rowOff>
    </xdr:from>
    <xdr:to>
      <xdr:col>18</xdr:col>
      <xdr:colOff>111124</xdr:colOff>
      <xdr:row>11</xdr:row>
      <xdr:rowOff>74083</xdr:rowOff>
    </xdr:to>
    <mc:AlternateContent xmlns:mc="http://schemas.openxmlformats.org/markup-compatibility/2006" xmlns:a14="http://schemas.microsoft.com/office/drawing/2010/main">
      <mc:Choice Requires="a14">
        <xdr:graphicFrame macro="">
          <xdr:nvGraphicFramePr>
            <xdr:cNvPr id="7" name="3 Month Matched/Unmatched">
              <a:extLst>
                <a:ext uri="{FF2B5EF4-FFF2-40B4-BE49-F238E27FC236}">
                  <a16:creationId xmlns:a16="http://schemas.microsoft.com/office/drawing/2014/main" id="{00000000-0008-0000-0100-000007000000}"/>
                </a:ext>
              </a:extLst>
            </xdr:cNvPr>
            <xdr:cNvGraphicFramePr/>
          </xdr:nvGraphicFramePr>
          <xdr:xfrm>
            <a:off x="0" y="0"/>
            <a:ext cx="0" cy="0"/>
          </xdr:xfrm>
          <a:graphic>
            <a:graphicData uri="http://schemas.microsoft.com/office/drawing/2010/slicer">
              <sle:slicer xmlns:sle="http://schemas.microsoft.com/office/drawing/2010/slicer" name="3 Month Matched/Unmatched"/>
            </a:graphicData>
          </a:graphic>
        </xdr:graphicFrame>
      </mc:Choice>
      <mc:Fallback xmlns="">
        <xdr:sp macro="" textlink="">
          <xdr:nvSpPr>
            <xdr:cNvPr id="0" name=""/>
            <xdr:cNvSpPr>
              <a:spLocks noTextEdit="1"/>
            </xdr:cNvSpPr>
          </xdr:nvSpPr>
          <xdr:spPr>
            <a:xfrm>
              <a:off x="13363575" y="1225550"/>
              <a:ext cx="1816100" cy="944033"/>
            </a:xfrm>
            <a:prstGeom prst="rect">
              <a:avLst/>
            </a:prstGeom>
            <a:solidFill>
              <a:prstClr val="white"/>
            </a:solidFill>
            <a:ln w="1">
              <a:solidFill>
                <a:prstClr val="green"/>
              </a:solidFill>
            </a:ln>
          </xdr:spPr>
          <xdr:txBody>
            <a:bodyPr vertOverflow="clip" horzOverflow="clip"/>
            <a:lstStyle/>
            <a:p>
              <a:r>
                <a:rPr lang="en-IE"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15</xdr:col>
      <xdr:colOff>70909</xdr:colOff>
      <xdr:row>12</xdr:row>
      <xdr:rowOff>40217</xdr:rowOff>
    </xdr:from>
    <xdr:to>
      <xdr:col>18</xdr:col>
      <xdr:colOff>58208</xdr:colOff>
      <xdr:row>27</xdr:row>
      <xdr:rowOff>0</xdr:rowOff>
    </xdr:to>
    <mc:AlternateContent xmlns:mc="http://schemas.openxmlformats.org/markup-compatibility/2006" xmlns:a14="http://schemas.microsoft.com/office/drawing/2010/main">
      <mc:Choice Requires="a14">
        <xdr:graphicFrame macro="">
          <xdr:nvGraphicFramePr>
            <xdr:cNvPr id="8" name="14. M1 @ Registration">
              <a:extLst>
                <a:ext uri="{FF2B5EF4-FFF2-40B4-BE49-F238E27FC236}">
                  <a16:creationId xmlns:a16="http://schemas.microsoft.com/office/drawing/2014/main" id="{00000000-0008-0000-0100-000008000000}"/>
                </a:ext>
              </a:extLst>
            </xdr:cNvPr>
            <xdr:cNvGraphicFramePr/>
          </xdr:nvGraphicFramePr>
          <xdr:xfrm>
            <a:off x="0" y="0"/>
            <a:ext cx="0" cy="0"/>
          </xdr:xfrm>
          <a:graphic>
            <a:graphicData uri="http://schemas.microsoft.com/office/drawing/2010/slicer">
              <sle:slicer xmlns:sle="http://schemas.microsoft.com/office/drawing/2010/slicer" name="14. M1 @ Registration"/>
            </a:graphicData>
          </a:graphic>
        </xdr:graphicFrame>
      </mc:Choice>
      <mc:Fallback xmlns="">
        <xdr:sp macro="" textlink="">
          <xdr:nvSpPr>
            <xdr:cNvPr id="0" name=""/>
            <xdr:cNvSpPr>
              <a:spLocks noTextEdit="1"/>
            </xdr:cNvSpPr>
          </xdr:nvSpPr>
          <xdr:spPr>
            <a:xfrm>
              <a:off x="13310659" y="2326217"/>
              <a:ext cx="1816100" cy="2817283"/>
            </a:xfrm>
            <a:prstGeom prst="rect">
              <a:avLst/>
            </a:prstGeom>
            <a:solidFill>
              <a:prstClr val="white"/>
            </a:solidFill>
            <a:ln w="1">
              <a:solidFill>
                <a:prstClr val="green"/>
              </a:solidFill>
            </a:ln>
          </xdr:spPr>
          <xdr:txBody>
            <a:bodyPr vertOverflow="clip" horzOverflow="clip"/>
            <a:lstStyle/>
            <a:p>
              <a:r>
                <a:rPr lang="en-IE"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76200</xdr:colOff>
      <xdr:row>0</xdr:row>
      <xdr:rowOff>180975</xdr:rowOff>
    </xdr:from>
    <xdr:to>
      <xdr:col>9</xdr:col>
      <xdr:colOff>76200</xdr:colOff>
      <xdr:row>6</xdr:row>
      <xdr:rowOff>9525</xdr:rowOff>
    </xdr:to>
    <mc:AlternateContent xmlns:mc="http://schemas.openxmlformats.org/markup-compatibility/2006" xmlns:a14="http://schemas.microsoft.com/office/drawing/2010/main">
      <mc:Choice Requires="a14">
        <xdr:graphicFrame macro="">
          <xdr:nvGraphicFramePr>
            <xdr:cNvPr id="2" name="11. Gender 2">
              <a:extLst>
                <a:ext uri="{FF2B5EF4-FFF2-40B4-BE49-F238E27FC236}">
                  <a16:creationId xmlns:a16="http://schemas.microsoft.com/office/drawing/2014/main" id="{00000000-0008-0000-0400-000002000000}"/>
                </a:ext>
              </a:extLst>
            </xdr:cNvPr>
            <xdr:cNvGraphicFramePr/>
          </xdr:nvGraphicFramePr>
          <xdr:xfrm>
            <a:off x="0" y="0"/>
            <a:ext cx="0" cy="0"/>
          </xdr:xfrm>
          <a:graphic>
            <a:graphicData uri="http://schemas.microsoft.com/office/drawing/2010/slicer">
              <sle:slicer xmlns:sle="http://schemas.microsoft.com/office/drawing/2010/slicer" name="11. Gender 2"/>
            </a:graphicData>
          </a:graphic>
        </xdr:graphicFrame>
      </mc:Choice>
      <mc:Fallback xmlns="">
        <xdr:sp macro="" textlink="">
          <xdr:nvSpPr>
            <xdr:cNvPr id="0" name=""/>
            <xdr:cNvSpPr>
              <a:spLocks noTextEdit="1"/>
            </xdr:cNvSpPr>
          </xdr:nvSpPr>
          <xdr:spPr>
            <a:xfrm>
              <a:off x="5343525" y="180975"/>
              <a:ext cx="1828800" cy="971550"/>
            </a:xfrm>
            <a:prstGeom prst="rect">
              <a:avLst/>
            </a:prstGeom>
            <a:solidFill>
              <a:prstClr val="white"/>
            </a:solidFill>
            <a:ln w="1">
              <a:solidFill>
                <a:prstClr val="green"/>
              </a:solidFill>
            </a:ln>
          </xdr:spPr>
          <xdr:txBody>
            <a:bodyPr vertOverflow="clip" horzOverflow="clip"/>
            <a:lstStyle/>
            <a:p>
              <a:r>
                <a:rPr lang="en-IE"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6</xdr:col>
      <xdr:colOff>104775</xdr:colOff>
      <xdr:row>12</xdr:row>
      <xdr:rowOff>123825</xdr:rowOff>
    </xdr:from>
    <xdr:to>
      <xdr:col>9</xdr:col>
      <xdr:colOff>104775</xdr:colOff>
      <xdr:row>17</xdr:row>
      <xdr:rowOff>133350</xdr:rowOff>
    </xdr:to>
    <mc:AlternateContent xmlns:mc="http://schemas.openxmlformats.org/markup-compatibility/2006" xmlns:a14="http://schemas.microsoft.com/office/drawing/2010/main">
      <mc:Choice Requires="a14">
        <xdr:graphicFrame macro="">
          <xdr:nvGraphicFramePr>
            <xdr:cNvPr id="4" name="Post Matched/Unmatched 2">
              <a:extLst>
                <a:ext uri="{FF2B5EF4-FFF2-40B4-BE49-F238E27FC236}">
                  <a16:creationId xmlns:a16="http://schemas.microsoft.com/office/drawing/2014/main" id="{00000000-0008-0000-0400-000004000000}"/>
                </a:ext>
              </a:extLst>
            </xdr:cNvPr>
            <xdr:cNvGraphicFramePr/>
          </xdr:nvGraphicFramePr>
          <xdr:xfrm>
            <a:off x="0" y="0"/>
            <a:ext cx="0" cy="0"/>
          </xdr:xfrm>
          <a:graphic>
            <a:graphicData uri="http://schemas.microsoft.com/office/drawing/2010/slicer">
              <sle:slicer xmlns:sle="http://schemas.microsoft.com/office/drawing/2010/slicer" name="Post Matched/Unmatched 2"/>
            </a:graphicData>
          </a:graphic>
        </xdr:graphicFrame>
      </mc:Choice>
      <mc:Fallback xmlns="">
        <xdr:sp macro="" textlink="">
          <xdr:nvSpPr>
            <xdr:cNvPr id="0" name=""/>
            <xdr:cNvSpPr>
              <a:spLocks noTextEdit="1"/>
            </xdr:cNvSpPr>
          </xdr:nvSpPr>
          <xdr:spPr>
            <a:xfrm>
              <a:off x="5372100" y="2409825"/>
              <a:ext cx="1828800" cy="962025"/>
            </a:xfrm>
            <a:prstGeom prst="rect">
              <a:avLst/>
            </a:prstGeom>
            <a:solidFill>
              <a:prstClr val="white"/>
            </a:solidFill>
            <a:ln w="1">
              <a:solidFill>
                <a:prstClr val="green"/>
              </a:solidFill>
            </a:ln>
          </xdr:spPr>
          <xdr:txBody>
            <a:bodyPr vertOverflow="clip" horzOverflow="clip"/>
            <a:lstStyle/>
            <a:p>
              <a:r>
                <a:rPr lang="en-IE"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6</xdr:col>
      <xdr:colOff>123825</xdr:colOff>
      <xdr:row>6</xdr:row>
      <xdr:rowOff>47625</xdr:rowOff>
    </xdr:from>
    <xdr:to>
      <xdr:col>9</xdr:col>
      <xdr:colOff>123825</xdr:colOff>
      <xdr:row>12</xdr:row>
      <xdr:rowOff>66675</xdr:rowOff>
    </xdr:to>
    <mc:AlternateContent xmlns:mc="http://schemas.openxmlformats.org/markup-compatibility/2006" xmlns:a14="http://schemas.microsoft.com/office/drawing/2010/main">
      <mc:Choice Requires="a14">
        <xdr:graphicFrame macro="">
          <xdr:nvGraphicFramePr>
            <xdr:cNvPr id="6" name="12. Age">
              <a:extLst>
                <a:ext uri="{FF2B5EF4-FFF2-40B4-BE49-F238E27FC236}">
                  <a16:creationId xmlns:a16="http://schemas.microsoft.com/office/drawing/2014/main" id="{00000000-0008-0000-0400-000006000000}"/>
                </a:ext>
              </a:extLst>
            </xdr:cNvPr>
            <xdr:cNvGraphicFramePr/>
          </xdr:nvGraphicFramePr>
          <xdr:xfrm>
            <a:off x="0" y="0"/>
            <a:ext cx="0" cy="0"/>
          </xdr:xfrm>
          <a:graphic>
            <a:graphicData uri="http://schemas.microsoft.com/office/drawing/2010/slicer">
              <sle:slicer xmlns:sle="http://schemas.microsoft.com/office/drawing/2010/slicer" name="12. Age"/>
            </a:graphicData>
          </a:graphic>
        </xdr:graphicFrame>
      </mc:Choice>
      <mc:Fallback xmlns="">
        <xdr:sp macro="" textlink="">
          <xdr:nvSpPr>
            <xdr:cNvPr id="0" name=""/>
            <xdr:cNvSpPr>
              <a:spLocks noTextEdit="1"/>
            </xdr:cNvSpPr>
          </xdr:nvSpPr>
          <xdr:spPr>
            <a:xfrm>
              <a:off x="5391150" y="1190625"/>
              <a:ext cx="1828800" cy="1162050"/>
            </a:xfrm>
            <a:prstGeom prst="rect">
              <a:avLst/>
            </a:prstGeom>
            <a:solidFill>
              <a:prstClr val="white"/>
            </a:solidFill>
            <a:ln w="1">
              <a:solidFill>
                <a:prstClr val="green"/>
              </a:solidFill>
            </a:ln>
          </xdr:spPr>
          <xdr:txBody>
            <a:bodyPr vertOverflow="clip" horzOverflow="clip"/>
            <a:lstStyle/>
            <a:p>
              <a:r>
                <a:rPr lang="en-IE"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6</xdr:col>
      <xdr:colOff>142875</xdr:colOff>
      <xdr:row>17</xdr:row>
      <xdr:rowOff>180975</xdr:rowOff>
    </xdr:from>
    <xdr:to>
      <xdr:col>9</xdr:col>
      <xdr:colOff>142875</xdr:colOff>
      <xdr:row>22</xdr:row>
      <xdr:rowOff>171450</xdr:rowOff>
    </xdr:to>
    <mc:AlternateContent xmlns:mc="http://schemas.openxmlformats.org/markup-compatibility/2006" xmlns:a14="http://schemas.microsoft.com/office/drawing/2010/main">
      <mc:Choice Requires="a14">
        <xdr:graphicFrame macro="">
          <xdr:nvGraphicFramePr>
            <xdr:cNvPr id="7" name="3 Month Matched/Unmatched 2">
              <a:extLst>
                <a:ext uri="{FF2B5EF4-FFF2-40B4-BE49-F238E27FC236}">
                  <a16:creationId xmlns:a16="http://schemas.microsoft.com/office/drawing/2014/main" id="{00000000-0008-0000-0400-000007000000}"/>
                </a:ext>
              </a:extLst>
            </xdr:cNvPr>
            <xdr:cNvGraphicFramePr/>
          </xdr:nvGraphicFramePr>
          <xdr:xfrm>
            <a:off x="0" y="0"/>
            <a:ext cx="0" cy="0"/>
          </xdr:xfrm>
          <a:graphic>
            <a:graphicData uri="http://schemas.microsoft.com/office/drawing/2010/slicer">
              <sle:slicer xmlns:sle="http://schemas.microsoft.com/office/drawing/2010/slicer" name="3 Month Matched/Unmatched 2"/>
            </a:graphicData>
          </a:graphic>
        </xdr:graphicFrame>
      </mc:Choice>
      <mc:Fallback xmlns="">
        <xdr:sp macro="" textlink="">
          <xdr:nvSpPr>
            <xdr:cNvPr id="0" name=""/>
            <xdr:cNvSpPr>
              <a:spLocks noTextEdit="1"/>
            </xdr:cNvSpPr>
          </xdr:nvSpPr>
          <xdr:spPr>
            <a:xfrm>
              <a:off x="5410200" y="3419475"/>
              <a:ext cx="1828800" cy="942975"/>
            </a:xfrm>
            <a:prstGeom prst="rect">
              <a:avLst/>
            </a:prstGeom>
            <a:solidFill>
              <a:prstClr val="white"/>
            </a:solidFill>
            <a:ln w="1">
              <a:solidFill>
                <a:prstClr val="green"/>
              </a:solidFill>
            </a:ln>
          </xdr:spPr>
          <xdr:txBody>
            <a:bodyPr vertOverflow="clip" horzOverflow="clip"/>
            <a:lstStyle/>
            <a:p>
              <a:r>
                <a:rPr lang="en-IE"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David Callaghan" refreshedDate="44232.655505439812" createdVersion="6" refreshedVersion="6" minRefreshableVersion="3" recordCount="30" xr:uid="{00000000-000A-0000-FFFF-FFFF0A000000}">
  <cacheSource type="worksheet">
    <worksheetSource name="M1Data3"/>
  </cacheSource>
  <cacheFields count="18">
    <cacheField name="9. Participant Number " numFmtId="0">
      <sharedItems containsSemiMixedTypes="0" containsString="0" containsNumber="1" containsInteger="1" minValue="1" maxValue="30"/>
    </cacheField>
    <cacheField name="10. Number of sessions attended " numFmtId="0">
      <sharedItems containsNonDate="0" containsString="0" containsBlank="1"/>
    </cacheField>
    <cacheField name="11. Gender" numFmtId="0">
      <sharedItems containsNonDate="0" containsBlank="1" count="3">
        <m/>
        <s v="Male" u="1"/>
        <s v="Female" u="1"/>
      </sharedItems>
    </cacheField>
    <cacheField name="12. Age" numFmtId="0">
      <sharedItems containsNonDate="0" containsString="0" containsBlank="1" containsNumber="1" containsInteger="1" minValue="11" maxValue="15" count="4">
        <m/>
        <n v="11" u="1"/>
        <n v="12" u="1"/>
        <n v="15" u="1"/>
      </sharedItems>
    </cacheField>
    <cacheField name="13. Townland/Area/Location of Participant " numFmtId="0">
      <sharedItems containsNonDate="0" containsString="0" containsBlank="1"/>
    </cacheField>
    <cacheField name="14. Q1" numFmtId="0">
      <sharedItems containsNonDate="0" containsString="0" containsBlank="1"/>
    </cacheField>
    <cacheField name="15. Q2" numFmtId="0">
      <sharedItems containsNonDate="0" containsString="0" containsBlank="1"/>
    </cacheField>
    <cacheField name="16. Q1" numFmtId="0">
      <sharedItems containsNonDate="0" containsString="0" containsBlank="1"/>
    </cacheField>
    <cacheField name="17. Q2" numFmtId="0">
      <sharedItems containsNonDate="0" containsString="0" containsBlank="1"/>
    </cacheField>
    <cacheField name="18. Q1" numFmtId="0">
      <sharedItems containsNonDate="0" containsString="0" containsBlank="1"/>
    </cacheField>
    <cacheField name="19. Q2" numFmtId="0">
      <sharedItems containsNonDate="0" containsString="0" containsBlank="1"/>
    </cacheField>
    <cacheField name="20. Average @ Registration" numFmtId="0">
      <sharedItems containsMixedTypes="1" containsNumber="1" minValue="0" maxValue="7" count="16">
        <s v=""/>
        <n v="0" u="1"/>
        <n v="4.5" u="1"/>
        <n v="5" u="1"/>
        <n v="5.5" u="1"/>
        <n v="2" u="1"/>
        <n v="6" u="1"/>
        <n v="6.5" u="1"/>
        <n v="2.5" u="1"/>
        <n v="7" u="1"/>
        <n v="1" u="1"/>
        <n v="3" u="1"/>
        <n v="3.5" u="1"/>
        <n v="0.5" u="1"/>
        <n v="1.5" u="1"/>
        <n v="4" u="1"/>
      </sharedItems>
    </cacheField>
    <cacheField name="21. Average @ End" numFmtId="0">
      <sharedItems containsMixedTypes="1" containsNumber="1" minValue="0" maxValue="7" count="16">
        <s v=""/>
        <n v="0" u="1"/>
        <n v="4.5" u="1"/>
        <n v="5" u="1"/>
        <n v="5.5" u="1"/>
        <n v="2" u="1"/>
        <n v="6" u="1"/>
        <n v="6.5" u="1"/>
        <n v="2.5" u="1"/>
        <n v="7" u="1"/>
        <n v="1" u="1"/>
        <n v="3" u="1"/>
        <n v="3.5" u="1"/>
        <n v="0.5" u="1"/>
        <n v="1.5" u="1"/>
        <n v="4" u="1"/>
      </sharedItems>
    </cacheField>
    <cacheField name="22. Average @ 3 Month" numFmtId="0">
      <sharedItems containsMixedTypes="1" containsNumber="1" minValue="0" maxValue="7" count="16">
        <s v=""/>
        <n v="0" u="1"/>
        <n v="4.5" u="1"/>
        <n v="5" u="1"/>
        <n v="5.5" u="1"/>
        <n v="2" u="1"/>
        <n v="6" u="1"/>
        <n v="6.5" u="1"/>
        <n v="2.5" u="1"/>
        <n v="7" u="1"/>
        <n v="1" u="1"/>
        <n v="3" u="1"/>
        <n v="3.5" u="1"/>
        <n v="0.5" u="1"/>
        <n v="1.5" u="1"/>
        <n v="4" u="1"/>
      </sharedItems>
    </cacheField>
    <cacheField name="PACE+ Responses Post" numFmtId="0">
      <sharedItems containsSemiMixedTypes="0" containsString="0" containsNumber="1" containsInteger="1" minValue="0" maxValue="0"/>
    </cacheField>
    <cacheField name="Post Matched/Unmatched" numFmtId="0">
      <sharedItems count="2">
        <s v="Unmatched"/>
        <s v="Matched" u="1"/>
      </sharedItems>
    </cacheField>
    <cacheField name="PACE+ Responses 3 Month" numFmtId="0">
      <sharedItems containsSemiMixedTypes="0" containsString="0" containsNumber="1" containsInteger="1" minValue="0" maxValue="0"/>
    </cacheField>
    <cacheField name="3 Month Matched/Unmatched" numFmtId="0">
      <sharedItems count="3">
        <s v="Unmatched"/>
        <s v="Matched" u="1"/>
        <e v="#DIV/0!" u="1"/>
      </sharedItems>
    </cacheField>
  </cacheFields>
  <extLst>
    <ext xmlns:x14="http://schemas.microsoft.com/office/spreadsheetml/2009/9/main" uri="{725AE2AE-9491-48be-B2B4-4EB974FC3084}">
      <x14:pivotCacheDefinition pivotCacheId="2"/>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David Callaghan" refreshedDate="44232.655507060183" createdVersion="6" refreshedVersion="6" minRefreshableVersion="3" recordCount="100" xr:uid="{00000000-000A-0000-FFFF-FFFF14000000}">
  <cacheSource type="worksheet">
    <worksheetSource name="M1Data"/>
  </cacheSource>
  <cacheFields count="12">
    <cacheField name="9. Participant Number " numFmtId="0">
      <sharedItems containsString="0" containsBlank="1" containsNumber="1" containsInteger="1" minValue="0" maxValue="18"/>
    </cacheField>
    <cacheField name="10. Number of sessions attended " numFmtId="0">
      <sharedItems containsNonDate="0" containsString="0" containsBlank="1" containsNumber="1" containsInteger="1" minValue="0" maxValue="8" count="10">
        <m/>
        <n v="0" u="1"/>
        <n v="6" u="1"/>
        <n v="3" u="1"/>
        <n v="7" u="1"/>
        <n v="8" u="1"/>
        <n v="4" u="1"/>
        <n v="2" u="1"/>
        <n v="1" u="1"/>
        <n v="5" u="1"/>
      </sharedItems>
    </cacheField>
    <cacheField name="11. Gender" numFmtId="0">
      <sharedItems containsNonDate="0" containsBlank="1" count="5">
        <m/>
        <s v="Other" u="1"/>
        <s v="Male" u="1"/>
        <s v="Prefer not to say " u="1"/>
        <s v="Female" u="1"/>
      </sharedItems>
    </cacheField>
    <cacheField name="12. Age Range" numFmtId="0">
      <sharedItems containsNonDate="0" containsBlank="1" count="3">
        <m/>
        <s v="55-59" u="1"/>
        <s v="60-64" u="1"/>
      </sharedItems>
    </cacheField>
    <cacheField name="13. Townland/Area/Location of Participant " numFmtId="0">
      <sharedItems containsNonDate="0" containsString="0" containsBlank="1"/>
    </cacheField>
    <cacheField name="14. M1 @ Registration" numFmtId="0">
      <sharedItems containsNonDate="0" containsString="0" containsBlank="1" containsNumber="1" containsInteger="1" minValue="0" maxValue="7" count="9">
        <m/>
        <n v="0" u="1"/>
        <n v="6" u="1"/>
        <n v="3" u="1"/>
        <n v="7" u="1"/>
        <n v="4" u="1"/>
        <n v="2" u="1"/>
        <n v="1" u="1"/>
        <n v="5" u="1"/>
      </sharedItems>
    </cacheField>
    <cacheField name="15. M1 @ End" numFmtId="0">
      <sharedItems containsNonDate="0" containsString="0" containsBlank="1" containsNumber="1" containsInteger="1" minValue="0" maxValue="7" count="9">
        <m/>
        <n v="0" u="1"/>
        <n v="6" u="1"/>
        <n v="3" u="1"/>
        <n v="7" u="1"/>
        <n v="4" u="1"/>
        <n v="2" u="1"/>
        <n v="1" u="1"/>
        <n v="5" u="1"/>
      </sharedItems>
    </cacheField>
    <cacheField name="16. M1 @ 3 Month" numFmtId="0">
      <sharedItems containsNonDate="0" containsString="0" containsBlank="1" containsNumber="1" containsInteger="1" minValue="0" maxValue="7" count="9">
        <m/>
        <n v="0" u="1"/>
        <n v="6" u="1"/>
        <n v="3" u="1"/>
        <n v="7" u="1"/>
        <n v="4" u="1"/>
        <n v="2" u="1"/>
        <n v="1" u="1"/>
        <n v="5" u="1"/>
      </sharedItems>
    </cacheField>
    <cacheField name="M1 Responses Post" numFmtId="0">
      <sharedItems containsSemiMixedTypes="0" containsString="0" containsNumber="1" containsInteger="1" minValue="0" maxValue="0"/>
    </cacheField>
    <cacheField name="Post Matched/Unmatched" numFmtId="0">
      <sharedItems count="2">
        <s v="Unmatched"/>
        <s v="Matched" u="1"/>
      </sharedItems>
    </cacheField>
    <cacheField name="M1 Responses 3 Month" numFmtId="0">
      <sharedItems containsSemiMixedTypes="0" containsString="0" containsNumber="1" containsInteger="1" minValue="0" maxValue="0"/>
    </cacheField>
    <cacheField name="3 Month Matched/Unmatched" numFmtId="0">
      <sharedItems count="2">
        <s v="Unmatched"/>
        <s v="Matched" u="1"/>
      </sharedItems>
    </cacheField>
  </cacheFields>
  <extLst>
    <ext xmlns:x14="http://schemas.microsoft.com/office/spreadsheetml/2009/9/main" uri="{725AE2AE-9491-48be-B2B4-4EB974FC3084}">
      <x14:pivotCacheDefinition pivotCacheId="1"/>
    </ext>
  </extLst>
</pivotCacheDefinition>
</file>

<file path=xl/pivotCache/pivotCacheRecords1.xml><?xml version="1.0" encoding="utf-8"?>
<pivotCacheRecords xmlns="http://schemas.openxmlformats.org/spreadsheetml/2006/main" xmlns:r="http://schemas.openxmlformats.org/officeDocument/2006/relationships" count="30">
  <r>
    <n v="1"/>
    <m/>
    <x v="0"/>
    <x v="0"/>
    <m/>
    <m/>
    <m/>
    <m/>
    <m/>
    <m/>
    <m/>
    <x v="0"/>
    <x v="0"/>
    <x v="0"/>
    <n v="0"/>
    <x v="0"/>
    <n v="0"/>
    <x v="0"/>
  </r>
  <r>
    <n v="2"/>
    <m/>
    <x v="0"/>
    <x v="0"/>
    <m/>
    <m/>
    <m/>
    <m/>
    <m/>
    <m/>
    <m/>
    <x v="0"/>
    <x v="0"/>
    <x v="0"/>
    <n v="0"/>
    <x v="0"/>
    <n v="0"/>
    <x v="0"/>
  </r>
  <r>
    <n v="3"/>
    <m/>
    <x v="0"/>
    <x v="0"/>
    <m/>
    <m/>
    <m/>
    <m/>
    <m/>
    <m/>
    <m/>
    <x v="0"/>
    <x v="0"/>
    <x v="0"/>
    <n v="0"/>
    <x v="0"/>
    <n v="0"/>
    <x v="0"/>
  </r>
  <r>
    <n v="4"/>
    <m/>
    <x v="0"/>
    <x v="0"/>
    <m/>
    <m/>
    <m/>
    <m/>
    <m/>
    <m/>
    <m/>
    <x v="0"/>
    <x v="0"/>
    <x v="0"/>
    <n v="0"/>
    <x v="0"/>
    <n v="0"/>
    <x v="0"/>
  </r>
  <r>
    <n v="5"/>
    <m/>
    <x v="0"/>
    <x v="0"/>
    <m/>
    <m/>
    <m/>
    <m/>
    <m/>
    <m/>
    <m/>
    <x v="0"/>
    <x v="0"/>
    <x v="0"/>
    <n v="0"/>
    <x v="0"/>
    <n v="0"/>
    <x v="0"/>
  </r>
  <r>
    <n v="6"/>
    <m/>
    <x v="0"/>
    <x v="0"/>
    <m/>
    <m/>
    <m/>
    <m/>
    <m/>
    <m/>
    <m/>
    <x v="0"/>
    <x v="0"/>
    <x v="0"/>
    <n v="0"/>
    <x v="0"/>
    <n v="0"/>
    <x v="0"/>
  </r>
  <r>
    <n v="7"/>
    <m/>
    <x v="0"/>
    <x v="0"/>
    <m/>
    <m/>
    <m/>
    <m/>
    <m/>
    <m/>
    <m/>
    <x v="0"/>
    <x v="0"/>
    <x v="0"/>
    <n v="0"/>
    <x v="0"/>
    <n v="0"/>
    <x v="0"/>
  </r>
  <r>
    <n v="8"/>
    <m/>
    <x v="0"/>
    <x v="0"/>
    <m/>
    <m/>
    <m/>
    <m/>
    <m/>
    <m/>
    <m/>
    <x v="0"/>
    <x v="0"/>
    <x v="0"/>
    <n v="0"/>
    <x v="0"/>
    <n v="0"/>
    <x v="0"/>
  </r>
  <r>
    <n v="9"/>
    <m/>
    <x v="0"/>
    <x v="0"/>
    <m/>
    <m/>
    <m/>
    <m/>
    <m/>
    <m/>
    <m/>
    <x v="0"/>
    <x v="0"/>
    <x v="0"/>
    <n v="0"/>
    <x v="0"/>
    <n v="0"/>
    <x v="0"/>
  </r>
  <r>
    <n v="10"/>
    <m/>
    <x v="0"/>
    <x v="0"/>
    <m/>
    <m/>
    <m/>
    <m/>
    <m/>
    <m/>
    <m/>
    <x v="0"/>
    <x v="0"/>
    <x v="0"/>
    <n v="0"/>
    <x v="0"/>
    <n v="0"/>
    <x v="0"/>
  </r>
  <r>
    <n v="11"/>
    <m/>
    <x v="0"/>
    <x v="0"/>
    <m/>
    <m/>
    <m/>
    <m/>
    <m/>
    <m/>
    <m/>
    <x v="0"/>
    <x v="0"/>
    <x v="0"/>
    <n v="0"/>
    <x v="0"/>
    <n v="0"/>
    <x v="0"/>
  </r>
  <r>
    <n v="12"/>
    <m/>
    <x v="0"/>
    <x v="0"/>
    <m/>
    <m/>
    <m/>
    <m/>
    <m/>
    <m/>
    <m/>
    <x v="0"/>
    <x v="0"/>
    <x v="0"/>
    <n v="0"/>
    <x v="0"/>
    <n v="0"/>
    <x v="0"/>
  </r>
  <r>
    <n v="13"/>
    <m/>
    <x v="0"/>
    <x v="0"/>
    <m/>
    <m/>
    <m/>
    <m/>
    <m/>
    <m/>
    <m/>
    <x v="0"/>
    <x v="0"/>
    <x v="0"/>
    <n v="0"/>
    <x v="0"/>
    <n v="0"/>
    <x v="0"/>
  </r>
  <r>
    <n v="14"/>
    <m/>
    <x v="0"/>
    <x v="0"/>
    <m/>
    <m/>
    <m/>
    <m/>
    <m/>
    <m/>
    <m/>
    <x v="0"/>
    <x v="0"/>
    <x v="0"/>
    <n v="0"/>
    <x v="0"/>
    <n v="0"/>
    <x v="0"/>
  </r>
  <r>
    <n v="15"/>
    <m/>
    <x v="0"/>
    <x v="0"/>
    <m/>
    <m/>
    <m/>
    <m/>
    <m/>
    <m/>
    <m/>
    <x v="0"/>
    <x v="0"/>
    <x v="0"/>
    <n v="0"/>
    <x v="0"/>
    <n v="0"/>
    <x v="0"/>
  </r>
  <r>
    <n v="16"/>
    <m/>
    <x v="0"/>
    <x v="0"/>
    <m/>
    <m/>
    <m/>
    <m/>
    <m/>
    <m/>
    <m/>
    <x v="0"/>
    <x v="0"/>
    <x v="0"/>
    <n v="0"/>
    <x v="0"/>
    <n v="0"/>
    <x v="0"/>
  </r>
  <r>
    <n v="17"/>
    <m/>
    <x v="0"/>
    <x v="0"/>
    <m/>
    <m/>
    <m/>
    <m/>
    <m/>
    <m/>
    <m/>
    <x v="0"/>
    <x v="0"/>
    <x v="0"/>
    <n v="0"/>
    <x v="0"/>
    <n v="0"/>
    <x v="0"/>
  </r>
  <r>
    <n v="18"/>
    <m/>
    <x v="0"/>
    <x v="0"/>
    <m/>
    <m/>
    <m/>
    <m/>
    <m/>
    <m/>
    <m/>
    <x v="0"/>
    <x v="0"/>
    <x v="0"/>
    <n v="0"/>
    <x v="0"/>
    <n v="0"/>
    <x v="0"/>
  </r>
  <r>
    <n v="19"/>
    <m/>
    <x v="0"/>
    <x v="0"/>
    <m/>
    <m/>
    <m/>
    <m/>
    <m/>
    <m/>
    <m/>
    <x v="0"/>
    <x v="0"/>
    <x v="0"/>
    <n v="0"/>
    <x v="0"/>
    <n v="0"/>
    <x v="0"/>
  </r>
  <r>
    <n v="20"/>
    <m/>
    <x v="0"/>
    <x v="0"/>
    <m/>
    <m/>
    <m/>
    <m/>
    <m/>
    <m/>
    <m/>
    <x v="0"/>
    <x v="0"/>
    <x v="0"/>
    <n v="0"/>
    <x v="0"/>
    <n v="0"/>
    <x v="0"/>
  </r>
  <r>
    <n v="21"/>
    <m/>
    <x v="0"/>
    <x v="0"/>
    <m/>
    <m/>
    <m/>
    <m/>
    <m/>
    <m/>
    <m/>
    <x v="0"/>
    <x v="0"/>
    <x v="0"/>
    <n v="0"/>
    <x v="0"/>
    <n v="0"/>
    <x v="0"/>
  </r>
  <r>
    <n v="22"/>
    <m/>
    <x v="0"/>
    <x v="0"/>
    <m/>
    <m/>
    <m/>
    <m/>
    <m/>
    <m/>
    <m/>
    <x v="0"/>
    <x v="0"/>
    <x v="0"/>
    <n v="0"/>
    <x v="0"/>
    <n v="0"/>
    <x v="0"/>
  </r>
  <r>
    <n v="23"/>
    <m/>
    <x v="0"/>
    <x v="0"/>
    <m/>
    <m/>
    <m/>
    <m/>
    <m/>
    <m/>
    <m/>
    <x v="0"/>
    <x v="0"/>
    <x v="0"/>
    <n v="0"/>
    <x v="0"/>
    <n v="0"/>
    <x v="0"/>
  </r>
  <r>
    <n v="24"/>
    <m/>
    <x v="0"/>
    <x v="0"/>
    <m/>
    <m/>
    <m/>
    <m/>
    <m/>
    <m/>
    <m/>
    <x v="0"/>
    <x v="0"/>
    <x v="0"/>
    <n v="0"/>
    <x v="0"/>
    <n v="0"/>
    <x v="0"/>
  </r>
  <r>
    <n v="25"/>
    <m/>
    <x v="0"/>
    <x v="0"/>
    <m/>
    <m/>
    <m/>
    <m/>
    <m/>
    <m/>
    <m/>
    <x v="0"/>
    <x v="0"/>
    <x v="0"/>
    <n v="0"/>
    <x v="0"/>
    <n v="0"/>
    <x v="0"/>
  </r>
  <r>
    <n v="26"/>
    <m/>
    <x v="0"/>
    <x v="0"/>
    <m/>
    <m/>
    <m/>
    <m/>
    <m/>
    <m/>
    <m/>
    <x v="0"/>
    <x v="0"/>
    <x v="0"/>
    <n v="0"/>
    <x v="0"/>
    <n v="0"/>
    <x v="0"/>
  </r>
  <r>
    <n v="27"/>
    <m/>
    <x v="0"/>
    <x v="0"/>
    <m/>
    <m/>
    <m/>
    <m/>
    <m/>
    <m/>
    <m/>
    <x v="0"/>
    <x v="0"/>
    <x v="0"/>
    <n v="0"/>
    <x v="0"/>
    <n v="0"/>
    <x v="0"/>
  </r>
  <r>
    <n v="28"/>
    <m/>
    <x v="0"/>
    <x v="0"/>
    <m/>
    <m/>
    <m/>
    <m/>
    <m/>
    <m/>
    <m/>
    <x v="0"/>
    <x v="0"/>
    <x v="0"/>
    <n v="0"/>
    <x v="0"/>
    <n v="0"/>
    <x v="0"/>
  </r>
  <r>
    <n v="29"/>
    <m/>
    <x v="0"/>
    <x v="0"/>
    <m/>
    <m/>
    <m/>
    <m/>
    <m/>
    <m/>
    <m/>
    <x v="0"/>
    <x v="0"/>
    <x v="0"/>
    <n v="0"/>
    <x v="0"/>
    <n v="0"/>
    <x v="0"/>
  </r>
  <r>
    <n v="30"/>
    <m/>
    <x v="0"/>
    <x v="0"/>
    <m/>
    <m/>
    <m/>
    <m/>
    <m/>
    <m/>
    <m/>
    <x v="0"/>
    <x v="0"/>
    <x v="0"/>
    <n v="0"/>
    <x v="0"/>
    <n v="0"/>
    <x v="0"/>
  </r>
</pivotCacheRecords>
</file>

<file path=xl/pivotCache/pivotCacheRecords2.xml><?xml version="1.0" encoding="utf-8"?>
<pivotCacheRecords xmlns="http://schemas.openxmlformats.org/spreadsheetml/2006/main" xmlns:r="http://schemas.openxmlformats.org/officeDocument/2006/relationships" count="100">
  <r>
    <n v="0"/>
    <x v="0"/>
    <x v="0"/>
    <x v="0"/>
    <m/>
    <x v="0"/>
    <x v="0"/>
    <x v="0"/>
    <n v="0"/>
    <x v="0"/>
    <n v="0"/>
    <x v="0"/>
  </r>
  <r>
    <n v="1"/>
    <x v="0"/>
    <x v="0"/>
    <x v="0"/>
    <m/>
    <x v="0"/>
    <x v="0"/>
    <x v="0"/>
    <n v="0"/>
    <x v="0"/>
    <n v="0"/>
    <x v="0"/>
  </r>
  <r>
    <n v="2"/>
    <x v="0"/>
    <x v="0"/>
    <x v="0"/>
    <m/>
    <x v="0"/>
    <x v="0"/>
    <x v="0"/>
    <n v="0"/>
    <x v="0"/>
    <n v="0"/>
    <x v="0"/>
  </r>
  <r>
    <n v="3"/>
    <x v="0"/>
    <x v="0"/>
    <x v="0"/>
    <m/>
    <x v="0"/>
    <x v="0"/>
    <x v="0"/>
    <n v="0"/>
    <x v="0"/>
    <n v="0"/>
    <x v="0"/>
  </r>
  <r>
    <n v="4"/>
    <x v="0"/>
    <x v="0"/>
    <x v="0"/>
    <m/>
    <x v="0"/>
    <x v="0"/>
    <x v="0"/>
    <n v="0"/>
    <x v="0"/>
    <n v="0"/>
    <x v="0"/>
  </r>
  <r>
    <n v="5"/>
    <x v="0"/>
    <x v="0"/>
    <x v="0"/>
    <m/>
    <x v="0"/>
    <x v="0"/>
    <x v="0"/>
    <n v="0"/>
    <x v="0"/>
    <n v="0"/>
    <x v="0"/>
  </r>
  <r>
    <n v="6"/>
    <x v="0"/>
    <x v="0"/>
    <x v="0"/>
    <m/>
    <x v="0"/>
    <x v="0"/>
    <x v="0"/>
    <n v="0"/>
    <x v="0"/>
    <n v="0"/>
    <x v="0"/>
  </r>
  <r>
    <n v="7"/>
    <x v="0"/>
    <x v="0"/>
    <x v="0"/>
    <m/>
    <x v="0"/>
    <x v="0"/>
    <x v="0"/>
    <n v="0"/>
    <x v="0"/>
    <n v="0"/>
    <x v="0"/>
  </r>
  <r>
    <n v="8"/>
    <x v="0"/>
    <x v="0"/>
    <x v="0"/>
    <m/>
    <x v="0"/>
    <x v="0"/>
    <x v="0"/>
    <n v="0"/>
    <x v="0"/>
    <n v="0"/>
    <x v="0"/>
  </r>
  <r>
    <n v="9"/>
    <x v="0"/>
    <x v="0"/>
    <x v="0"/>
    <m/>
    <x v="0"/>
    <x v="0"/>
    <x v="0"/>
    <n v="0"/>
    <x v="0"/>
    <n v="0"/>
    <x v="0"/>
  </r>
  <r>
    <n v="10"/>
    <x v="0"/>
    <x v="0"/>
    <x v="0"/>
    <m/>
    <x v="0"/>
    <x v="0"/>
    <x v="0"/>
    <n v="0"/>
    <x v="0"/>
    <n v="0"/>
    <x v="0"/>
  </r>
  <r>
    <n v="11"/>
    <x v="0"/>
    <x v="0"/>
    <x v="0"/>
    <m/>
    <x v="0"/>
    <x v="0"/>
    <x v="0"/>
    <n v="0"/>
    <x v="0"/>
    <n v="0"/>
    <x v="0"/>
  </r>
  <r>
    <n v="12"/>
    <x v="0"/>
    <x v="0"/>
    <x v="0"/>
    <m/>
    <x v="0"/>
    <x v="0"/>
    <x v="0"/>
    <n v="0"/>
    <x v="0"/>
    <n v="0"/>
    <x v="0"/>
  </r>
  <r>
    <n v="13"/>
    <x v="0"/>
    <x v="0"/>
    <x v="0"/>
    <m/>
    <x v="0"/>
    <x v="0"/>
    <x v="0"/>
    <n v="0"/>
    <x v="0"/>
    <n v="0"/>
    <x v="0"/>
  </r>
  <r>
    <n v="14"/>
    <x v="0"/>
    <x v="0"/>
    <x v="0"/>
    <m/>
    <x v="0"/>
    <x v="0"/>
    <x v="0"/>
    <n v="0"/>
    <x v="0"/>
    <n v="0"/>
    <x v="0"/>
  </r>
  <r>
    <n v="15"/>
    <x v="0"/>
    <x v="0"/>
    <x v="0"/>
    <m/>
    <x v="0"/>
    <x v="0"/>
    <x v="0"/>
    <n v="0"/>
    <x v="0"/>
    <n v="0"/>
    <x v="0"/>
  </r>
  <r>
    <n v="16"/>
    <x v="0"/>
    <x v="0"/>
    <x v="0"/>
    <m/>
    <x v="0"/>
    <x v="0"/>
    <x v="0"/>
    <n v="0"/>
    <x v="0"/>
    <n v="0"/>
    <x v="0"/>
  </r>
  <r>
    <n v="17"/>
    <x v="0"/>
    <x v="0"/>
    <x v="0"/>
    <m/>
    <x v="0"/>
    <x v="0"/>
    <x v="0"/>
    <n v="0"/>
    <x v="0"/>
    <n v="0"/>
    <x v="0"/>
  </r>
  <r>
    <n v="18"/>
    <x v="0"/>
    <x v="0"/>
    <x v="0"/>
    <m/>
    <x v="0"/>
    <x v="0"/>
    <x v="0"/>
    <n v="0"/>
    <x v="0"/>
    <n v="0"/>
    <x v="0"/>
  </r>
  <r>
    <m/>
    <x v="0"/>
    <x v="0"/>
    <x v="0"/>
    <m/>
    <x v="0"/>
    <x v="0"/>
    <x v="0"/>
    <n v="0"/>
    <x v="0"/>
    <n v="0"/>
    <x v="0"/>
  </r>
  <r>
    <m/>
    <x v="0"/>
    <x v="0"/>
    <x v="0"/>
    <m/>
    <x v="0"/>
    <x v="0"/>
    <x v="0"/>
    <n v="0"/>
    <x v="0"/>
    <n v="0"/>
    <x v="0"/>
  </r>
  <r>
    <m/>
    <x v="0"/>
    <x v="0"/>
    <x v="0"/>
    <m/>
    <x v="0"/>
    <x v="0"/>
    <x v="0"/>
    <n v="0"/>
    <x v="0"/>
    <n v="0"/>
    <x v="0"/>
  </r>
  <r>
    <m/>
    <x v="0"/>
    <x v="0"/>
    <x v="0"/>
    <m/>
    <x v="0"/>
    <x v="0"/>
    <x v="0"/>
    <n v="0"/>
    <x v="0"/>
    <n v="0"/>
    <x v="0"/>
  </r>
  <r>
    <m/>
    <x v="0"/>
    <x v="0"/>
    <x v="0"/>
    <m/>
    <x v="0"/>
    <x v="0"/>
    <x v="0"/>
    <n v="0"/>
    <x v="0"/>
    <n v="0"/>
    <x v="0"/>
  </r>
  <r>
    <m/>
    <x v="0"/>
    <x v="0"/>
    <x v="0"/>
    <m/>
    <x v="0"/>
    <x v="0"/>
    <x v="0"/>
    <n v="0"/>
    <x v="0"/>
    <n v="0"/>
    <x v="0"/>
  </r>
  <r>
    <m/>
    <x v="0"/>
    <x v="0"/>
    <x v="0"/>
    <m/>
    <x v="0"/>
    <x v="0"/>
    <x v="0"/>
    <n v="0"/>
    <x v="0"/>
    <n v="0"/>
    <x v="0"/>
  </r>
  <r>
    <m/>
    <x v="0"/>
    <x v="0"/>
    <x v="0"/>
    <m/>
    <x v="0"/>
    <x v="0"/>
    <x v="0"/>
    <n v="0"/>
    <x v="0"/>
    <n v="0"/>
    <x v="0"/>
  </r>
  <r>
    <m/>
    <x v="0"/>
    <x v="0"/>
    <x v="0"/>
    <m/>
    <x v="0"/>
    <x v="0"/>
    <x v="0"/>
    <n v="0"/>
    <x v="0"/>
    <n v="0"/>
    <x v="0"/>
  </r>
  <r>
    <m/>
    <x v="0"/>
    <x v="0"/>
    <x v="0"/>
    <m/>
    <x v="0"/>
    <x v="0"/>
    <x v="0"/>
    <n v="0"/>
    <x v="0"/>
    <n v="0"/>
    <x v="0"/>
  </r>
  <r>
    <m/>
    <x v="0"/>
    <x v="0"/>
    <x v="0"/>
    <m/>
    <x v="0"/>
    <x v="0"/>
    <x v="0"/>
    <n v="0"/>
    <x v="0"/>
    <n v="0"/>
    <x v="0"/>
  </r>
  <r>
    <m/>
    <x v="0"/>
    <x v="0"/>
    <x v="0"/>
    <m/>
    <x v="0"/>
    <x v="0"/>
    <x v="0"/>
    <n v="0"/>
    <x v="0"/>
    <n v="0"/>
    <x v="0"/>
  </r>
  <r>
    <m/>
    <x v="0"/>
    <x v="0"/>
    <x v="0"/>
    <m/>
    <x v="0"/>
    <x v="0"/>
    <x v="0"/>
    <n v="0"/>
    <x v="0"/>
    <n v="0"/>
    <x v="0"/>
  </r>
  <r>
    <m/>
    <x v="0"/>
    <x v="0"/>
    <x v="0"/>
    <m/>
    <x v="0"/>
    <x v="0"/>
    <x v="0"/>
    <n v="0"/>
    <x v="0"/>
    <n v="0"/>
    <x v="0"/>
  </r>
  <r>
    <m/>
    <x v="0"/>
    <x v="0"/>
    <x v="0"/>
    <m/>
    <x v="0"/>
    <x v="0"/>
    <x v="0"/>
    <n v="0"/>
    <x v="0"/>
    <n v="0"/>
    <x v="0"/>
  </r>
  <r>
    <m/>
    <x v="0"/>
    <x v="0"/>
    <x v="0"/>
    <m/>
    <x v="0"/>
    <x v="0"/>
    <x v="0"/>
    <n v="0"/>
    <x v="0"/>
    <n v="0"/>
    <x v="0"/>
  </r>
  <r>
    <m/>
    <x v="0"/>
    <x v="0"/>
    <x v="0"/>
    <m/>
    <x v="0"/>
    <x v="0"/>
    <x v="0"/>
    <n v="0"/>
    <x v="0"/>
    <n v="0"/>
    <x v="0"/>
  </r>
  <r>
    <m/>
    <x v="0"/>
    <x v="0"/>
    <x v="0"/>
    <m/>
    <x v="0"/>
    <x v="0"/>
    <x v="0"/>
    <n v="0"/>
    <x v="0"/>
    <n v="0"/>
    <x v="0"/>
  </r>
  <r>
    <m/>
    <x v="0"/>
    <x v="0"/>
    <x v="0"/>
    <m/>
    <x v="0"/>
    <x v="0"/>
    <x v="0"/>
    <n v="0"/>
    <x v="0"/>
    <n v="0"/>
    <x v="0"/>
  </r>
  <r>
    <m/>
    <x v="0"/>
    <x v="0"/>
    <x v="0"/>
    <m/>
    <x v="0"/>
    <x v="0"/>
    <x v="0"/>
    <n v="0"/>
    <x v="0"/>
    <n v="0"/>
    <x v="0"/>
  </r>
  <r>
    <m/>
    <x v="0"/>
    <x v="0"/>
    <x v="0"/>
    <m/>
    <x v="0"/>
    <x v="0"/>
    <x v="0"/>
    <n v="0"/>
    <x v="0"/>
    <n v="0"/>
    <x v="0"/>
  </r>
  <r>
    <m/>
    <x v="0"/>
    <x v="0"/>
    <x v="0"/>
    <m/>
    <x v="0"/>
    <x v="0"/>
    <x v="0"/>
    <n v="0"/>
    <x v="0"/>
    <n v="0"/>
    <x v="0"/>
  </r>
  <r>
    <m/>
    <x v="0"/>
    <x v="0"/>
    <x v="0"/>
    <m/>
    <x v="0"/>
    <x v="0"/>
    <x v="0"/>
    <n v="0"/>
    <x v="0"/>
    <n v="0"/>
    <x v="0"/>
  </r>
  <r>
    <m/>
    <x v="0"/>
    <x v="0"/>
    <x v="0"/>
    <m/>
    <x v="0"/>
    <x v="0"/>
    <x v="0"/>
    <n v="0"/>
    <x v="0"/>
    <n v="0"/>
    <x v="0"/>
  </r>
  <r>
    <m/>
    <x v="0"/>
    <x v="0"/>
    <x v="0"/>
    <m/>
    <x v="0"/>
    <x v="0"/>
    <x v="0"/>
    <n v="0"/>
    <x v="0"/>
    <n v="0"/>
    <x v="0"/>
  </r>
  <r>
    <m/>
    <x v="0"/>
    <x v="0"/>
    <x v="0"/>
    <m/>
    <x v="0"/>
    <x v="0"/>
    <x v="0"/>
    <n v="0"/>
    <x v="0"/>
    <n v="0"/>
    <x v="0"/>
  </r>
  <r>
    <m/>
    <x v="0"/>
    <x v="0"/>
    <x v="0"/>
    <m/>
    <x v="0"/>
    <x v="0"/>
    <x v="0"/>
    <n v="0"/>
    <x v="0"/>
    <n v="0"/>
    <x v="0"/>
  </r>
  <r>
    <m/>
    <x v="0"/>
    <x v="0"/>
    <x v="0"/>
    <m/>
    <x v="0"/>
    <x v="0"/>
    <x v="0"/>
    <n v="0"/>
    <x v="0"/>
    <n v="0"/>
    <x v="0"/>
  </r>
  <r>
    <m/>
    <x v="0"/>
    <x v="0"/>
    <x v="0"/>
    <m/>
    <x v="0"/>
    <x v="0"/>
    <x v="0"/>
    <n v="0"/>
    <x v="0"/>
    <n v="0"/>
    <x v="0"/>
  </r>
  <r>
    <m/>
    <x v="0"/>
    <x v="0"/>
    <x v="0"/>
    <m/>
    <x v="0"/>
    <x v="0"/>
    <x v="0"/>
    <n v="0"/>
    <x v="0"/>
    <n v="0"/>
    <x v="0"/>
  </r>
  <r>
    <m/>
    <x v="0"/>
    <x v="0"/>
    <x v="0"/>
    <m/>
    <x v="0"/>
    <x v="0"/>
    <x v="0"/>
    <n v="0"/>
    <x v="0"/>
    <n v="0"/>
    <x v="0"/>
  </r>
  <r>
    <m/>
    <x v="0"/>
    <x v="0"/>
    <x v="0"/>
    <m/>
    <x v="0"/>
    <x v="0"/>
    <x v="0"/>
    <n v="0"/>
    <x v="0"/>
    <n v="0"/>
    <x v="0"/>
  </r>
  <r>
    <m/>
    <x v="0"/>
    <x v="0"/>
    <x v="0"/>
    <m/>
    <x v="0"/>
    <x v="0"/>
    <x v="0"/>
    <n v="0"/>
    <x v="0"/>
    <n v="0"/>
    <x v="0"/>
  </r>
  <r>
    <m/>
    <x v="0"/>
    <x v="0"/>
    <x v="0"/>
    <m/>
    <x v="0"/>
    <x v="0"/>
    <x v="0"/>
    <n v="0"/>
    <x v="0"/>
    <n v="0"/>
    <x v="0"/>
  </r>
  <r>
    <m/>
    <x v="0"/>
    <x v="0"/>
    <x v="0"/>
    <m/>
    <x v="0"/>
    <x v="0"/>
    <x v="0"/>
    <n v="0"/>
    <x v="0"/>
    <n v="0"/>
    <x v="0"/>
  </r>
  <r>
    <m/>
    <x v="0"/>
    <x v="0"/>
    <x v="0"/>
    <m/>
    <x v="0"/>
    <x v="0"/>
    <x v="0"/>
    <n v="0"/>
    <x v="0"/>
    <n v="0"/>
    <x v="0"/>
  </r>
  <r>
    <m/>
    <x v="0"/>
    <x v="0"/>
    <x v="0"/>
    <m/>
    <x v="0"/>
    <x v="0"/>
    <x v="0"/>
    <n v="0"/>
    <x v="0"/>
    <n v="0"/>
    <x v="0"/>
  </r>
  <r>
    <m/>
    <x v="0"/>
    <x v="0"/>
    <x v="0"/>
    <m/>
    <x v="0"/>
    <x v="0"/>
    <x v="0"/>
    <n v="0"/>
    <x v="0"/>
    <n v="0"/>
    <x v="0"/>
  </r>
  <r>
    <m/>
    <x v="0"/>
    <x v="0"/>
    <x v="0"/>
    <m/>
    <x v="0"/>
    <x v="0"/>
    <x v="0"/>
    <n v="0"/>
    <x v="0"/>
    <n v="0"/>
    <x v="0"/>
  </r>
  <r>
    <m/>
    <x v="0"/>
    <x v="0"/>
    <x v="0"/>
    <m/>
    <x v="0"/>
    <x v="0"/>
    <x v="0"/>
    <n v="0"/>
    <x v="0"/>
    <n v="0"/>
    <x v="0"/>
  </r>
  <r>
    <m/>
    <x v="0"/>
    <x v="0"/>
    <x v="0"/>
    <m/>
    <x v="0"/>
    <x v="0"/>
    <x v="0"/>
    <n v="0"/>
    <x v="0"/>
    <n v="0"/>
    <x v="0"/>
  </r>
  <r>
    <m/>
    <x v="0"/>
    <x v="0"/>
    <x v="0"/>
    <m/>
    <x v="0"/>
    <x v="0"/>
    <x v="0"/>
    <n v="0"/>
    <x v="0"/>
    <n v="0"/>
    <x v="0"/>
  </r>
  <r>
    <m/>
    <x v="0"/>
    <x v="0"/>
    <x v="0"/>
    <m/>
    <x v="0"/>
    <x v="0"/>
    <x v="0"/>
    <n v="0"/>
    <x v="0"/>
    <n v="0"/>
    <x v="0"/>
  </r>
  <r>
    <m/>
    <x v="0"/>
    <x v="0"/>
    <x v="0"/>
    <m/>
    <x v="0"/>
    <x v="0"/>
    <x v="0"/>
    <n v="0"/>
    <x v="0"/>
    <n v="0"/>
    <x v="0"/>
  </r>
  <r>
    <m/>
    <x v="0"/>
    <x v="0"/>
    <x v="0"/>
    <m/>
    <x v="0"/>
    <x v="0"/>
    <x v="0"/>
    <n v="0"/>
    <x v="0"/>
    <n v="0"/>
    <x v="0"/>
  </r>
  <r>
    <m/>
    <x v="0"/>
    <x v="0"/>
    <x v="0"/>
    <m/>
    <x v="0"/>
    <x v="0"/>
    <x v="0"/>
    <n v="0"/>
    <x v="0"/>
    <n v="0"/>
    <x v="0"/>
  </r>
  <r>
    <m/>
    <x v="0"/>
    <x v="0"/>
    <x v="0"/>
    <m/>
    <x v="0"/>
    <x v="0"/>
    <x v="0"/>
    <n v="0"/>
    <x v="0"/>
    <n v="0"/>
    <x v="0"/>
  </r>
  <r>
    <m/>
    <x v="0"/>
    <x v="0"/>
    <x v="0"/>
    <m/>
    <x v="0"/>
    <x v="0"/>
    <x v="0"/>
    <n v="0"/>
    <x v="0"/>
    <n v="0"/>
    <x v="0"/>
  </r>
  <r>
    <m/>
    <x v="0"/>
    <x v="0"/>
    <x v="0"/>
    <m/>
    <x v="0"/>
    <x v="0"/>
    <x v="0"/>
    <n v="0"/>
    <x v="0"/>
    <n v="0"/>
    <x v="0"/>
  </r>
  <r>
    <m/>
    <x v="0"/>
    <x v="0"/>
    <x v="0"/>
    <m/>
    <x v="0"/>
    <x v="0"/>
    <x v="0"/>
    <n v="0"/>
    <x v="0"/>
    <n v="0"/>
    <x v="0"/>
  </r>
  <r>
    <m/>
    <x v="0"/>
    <x v="0"/>
    <x v="0"/>
    <m/>
    <x v="0"/>
    <x v="0"/>
    <x v="0"/>
    <n v="0"/>
    <x v="0"/>
    <n v="0"/>
    <x v="0"/>
  </r>
  <r>
    <m/>
    <x v="0"/>
    <x v="0"/>
    <x v="0"/>
    <m/>
    <x v="0"/>
    <x v="0"/>
    <x v="0"/>
    <n v="0"/>
    <x v="0"/>
    <n v="0"/>
    <x v="0"/>
  </r>
  <r>
    <m/>
    <x v="0"/>
    <x v="0"/>
    <x v="0"/>
    <m/>
    <x v="0"/>
    <x v="0"/>
    <x v="0"/>
    <n v="0"/>
    <x v="0"/>
    <n v="0"/>
    <x v="0"/>
  </r>
  <r>
    <m/>
    <x v="0"/>
    <x v="0"/>
    <x v="0"/>
    <m/>
    <x v="0"/>
    <x v="0"/>
    <x v="0"/>
    <n v="0"/>
    <x v="0"/>
    <n v="0"/>
    <x v="0"/>
  </r>
  <r>
    <m/>
    <x v="0"/>
    <x v="0"/>
    <x v="0"/>
    <m/>
    <x v="0"/>
    <x v="0"/>
    <x v="0"/>
    <n v="0"/>
    <x v="0"/>
    <n v="0"/>
    <x v="0"/>
  </r>
  <r>
    <m/>
    <x v="0"/>
    <x v="0"/>
    <x v="0"/>
    <m/>
    <x v="0"/>
    <x v="0"/>
    <x v="0"/>
    <n v="0"/>
    <x v="0"/>
    <n v="0"/>
    <x v="0"/>
  </r>
  <r>
    <m/>
    <x v="0"/>
    <x v="0"/>
    <x v="0"/>
    <m/>
    <x v="0"/>
    <x v="0"/>
    <x v="0"/>
    <n v="0"/>
    <x v="0"/>
    <n v="0"/>
    <x v="0"/>
  </r>
  <r>
    <m/>
    <x v="0"/>
    <x v="0"/>
    <x v="0"/>
    <m/>
    <x v="0"/>
    <x v="0"/>
    <x v="0"/>
    <n v="0"/>
    <x v="0"/>
    <n v="0"/>
    <x v="0"/>
  </r>
  <r>
    <m/>
    <x v="0"/>
    <x v="0"/>
    <x v="0"/>
    <m/>
    <x v="0"/>
    <x v="0"/>
    <x v="0"/>
    <n v="0"/>
    <x v="0"/>
    <n v="0"/>
    <x v="0"/>
  </r>
  <r>
    <m/>
    <x v="0"/>
    <x v="0"/>
    <x v="0"/>
    <m/>
    <x v="0"/>
    <x v="0"/>
    <x v="0"/>
    <n v="0"/>
    <x v="0"/>
    <n v="0"/>
    <x v="0"/>
  </r>
  <r>
    <m/>
    <x v="0"/>
    <x v="0"/>
    <x v="0"/>
    <m/>
    <x v="0"/>
    <x v="0"/>
    <x v="0"/>
    <n v="0"/>
    <x v="0"/>
    <n v="0"/>
    <x v="0"/>
  </r>
  <r>
    <m/>
    <x v="0"/>
    <x v="0"/>
    <x v="0"/>
    <m/>
    <x v="0"/>
    <x v="0"/>
    <x v="0"/>
    <n v="0"/>
    <x v="0"/>
    <n v="0"/>
    <x v="0"/>
  </r>
  <r>
    <m/>
    <x v="0"/>
    <x v="0"/>
    <x v="0"/>
    <m/>
    <x v="0"/>
    <x v="0"/>
    <x v="0"/>
    <n v="0"/>
    <x v="0"/>
    <n v="0"/>
    <x v="0"/>
  </r>
  <r>
    <m/>
    <x v="0"/>
    <x v="0"/>
    <x v="0"/>
    <m/>
    <x v="0"/>
    <x v="0"/>
    <x v="0"/>
    <n v="0"/>
    <x v="0"/>
    <n v="0"/>
    <x v="0"/>
  </r>
  <r>
    <m/>
    <x v="0"/>
    <x v="0"/>
    <x v="0"/>
    <m/>
    <x v="0"/>
    <x v="0"/>
    <x v="0"/>
    <n v="0"/>
    <x v="0"/>
    <n v="0"/>
    <x v="0"/>
  </r>
  <r>
    <m/>
    <x v="0"/>
    <x v="0"/>
    <x v="0"/>
    <m/>
    <x v="0"/>
    <x v="0"/>
    <x v="0"/>
    <n v="0"/>
    <x v="0"/>
    <n v="0"/>
    <x v="0"/>
  </r>
  <r>
    <m/>
    <x v="0"/>
    <x v="0"/>
    <x v="0"/>
    <m/>
    <x v="0"/>
    <x v="0"/>
    <x v="0"/>
    <n v="0"/>
    <x v="0"/>
    <n v="0"/>
    <x v="0"/>
  </r>
  <r>
    <m/>
    <x v="0"/>
    <x v="0"/>
    <x v="0"/>
    <m/>
    <x v="0"/>
    <x v="0"/>
    <x v="0"/>
    <n v="0"/>
    <x v="0"/>
    <n v="0"/>
    <x v="0"/>
  </r>
  <r>
    <m/>
    <x v="0"/>
    <x v="0"/>
    <x v="0"/>
    <m/>
    <x v="0"/>
    <x v="0"/>
    <x v="0"/>
    <n v="0"/>
    <x v="0"/>
    <n v="0"/>
    <x v="0"/>
  </r>
  <r>
    <m/>
    <x v="0"/>
    <x v="0"/>
    <x v="0"/>
    <m/>
    <x v="0"/>
    <x v="0"/>
    <x v="0"/>
    <n v="0"/>
    <x v="0"/>
    <n v="0"/>
    <x v="0"/>
  </r>
  <r>
    <m/>
    <x v="0"/>
    <x v="0"/>
    <x v="0"/>
    <m/>
    <x v="0"/>
    <x v="0"/>
    <x v="0"/>
    <n v="0"/>
    <x v="0"/>
    <n v="0"/>
    <x v="0"/>
  </r>
  <r>
    <m/>
    <x v="0"/>
    <x v="0"/>
    <x v="0"/>
    <m/>
    <x v="0"/>
    <x v="0"/>
    <x v="0"/>
    <n v="0"/>
    <x v="0"/>
    <n v="0"/>
    <x v="0"/>
  </r>
  <r>
    <m/>
    <x v="0"/>
    <x v="0"/>
    <x v="0"/>
    <m/>
    <x v="0"/>
    <x v="0"/>
    <x v="0"/>
    <n v="0"/>
    <x v="0"/>
    <n v="0"/>
    <x v="0"/>
  </r>
  <r>
    <m/>
    <x v="0"/>
    <x v="0"/>
    <x v="0"/>
    <m/>
    <x v="0"/>
    <x v="0"/>
    <x v="0"/>
    <n v="0"/>
    <x v="0"/>
    <n v="0"/>
    <x v="0"/>
  </r>
  <r>
    <m/>
    <x v="0"/>
    <x v="0"/>
    <x v="0"/>
    <m/>
    <x v="0"/>
    <x v="0"/>
    <x v="0"/>
    <n v="0"/>
    <x v="0"/>
    <n v="0"/>
    <x v="0"/>
  </r>
  <r>
    <m/>
    <x v="0"/>
    <x v="0"/>
    <x v="0"/>
    <m/>
    <x v="0"/>
    <x v="0"/>
    <x v="0"/>
    <n v="0"/>
    <x v="0"/>
    <n v="0"/>
    <x v="0"/>
  </r>
  <r>
    <m/>
    <x v="0"/>
    <x v="0"/>
    <x v="0"/>
    <m/>
    <x v="0"/>
    <x v="0"/>
    <x v="0"/>
    <n v="0"/>
    <x v="0"/>
    <n v="0"/>
    <x v="0"/>
  </r>
  <r>
    <m/>
    <x v="0"/>
    <x v="0"/>
    <x v="0"/>
    <m/>
    <x v="0"/>
    <x v="0"/>
    <x v="0"/>
    <n v="0"/>
    <x v="0"/>
    <n v="0"/>
    <x v="0"/>
  </r>
  <r>
    <m/>
    <x v="0"/>
    <x v="0"/>
    <x v="0"/>
    <m/>
    <x v="0"/>
    <x v="0"/>
    <x v="0"/>
    <n v="0"/>
    <x v="0"/>
    <n v="0"/>
    <x v="0"/>
  </r>
  <r>
    <m/>
    <x v="0"/>
    <x v="0"/>
    <x v="0"/>
    <m/>
    <x v="0"/>
    <x v="0"/>
    <x v="0"/>
    <n v="0"/>
    <x v="0"/>
    <n v="0"/>
    <x v="0"/>
  </r>
  <r>
    <m/>
    <x v="0"/>
    <x v="0"/>
    <x v="0"/>
    <m/>
    <x v="0"/>
    <x v="0"/>
    <x v="0"/>
    <n v="0"/>
    <x v="0"/>
    <n v="0"/>
    <x v="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10.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1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1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6.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7.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8.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9.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100-000003000000}" name="PivotTable4" cacheId="1"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location ref="K3:L13" firstHeaderRow="1" firstDataRow="1" firstDataCol="1"/>
  <pivotFields count="12">
    <pivotField dataField="1" showAll="0" defaultSubtotal="0"/>
    <pivotField showAll="0" defaultSubtotal="0">
      <items count="10">
        <item m="1" x="1"/>
        <item m="1" x="8"/>
        <item m="1" x="7"/>
        <item m="1" x="3"/>
        <item m="1" x="6"/>
        <item m="1" x="9"/>
        <item m="1" x="2"/>
        <item m="1" x="4"/>
        <item m="1" x="5"/>
        <item x="0"/>
      </items>
    </pivotField>
    <pivotField showAll="0" defaultSubtotal="0">
      <items count="5">
        <item m="1" x="4"/>
        <item m="1" x="2"/>
        <item m="1" x="1"/>
        <item m="1" x="3"/>
        <item x="0"/>
      </items>
    </pivotField>
    <pivotField showAll="0" defaultSubtotal="0"/>
    <pivotField showAll="0" defaultSubtotal="0"/>
    <pivotField axis="axisRow" sortType="ascending" defaultSubtotal="0">
      <items count="9">
        <item m="1" x="1"/>
        <item m="1" x="7"/>
        <item m="1" x="6"/>
        <item m="1" x="3"/>
        <item m="1" x="5"/>
        <item m="1" x="8"/>
        <item m="1" x="2"/>
        <item m="1" x="4"/>
        <item x="0"/>
      </items>
    </pivotField>
    <pivotField showAll="0" defaultSubtotal="0"/>
    <pivotField showAll="0" defaultSubtotal="0"/>
    <pivotField showAll="0" defaultSubtotal="0"/>
    <pivotField showAll="0" defaultSubtotal="0">
      <items count="2">
        <item m="1" x="1"/>
        <item x="0"/>
      </items>
    </pivotField>
    <pivotField showAll="0" defaultSubtotal="0"/>
    <pivotField showAll="0" defaultSubtotal="0">
      <items count="2">
        <item m="1" x="1"/>
        <item x="0"/>
      </items>
    </pivotField>
  </pivotFields>
  <rowFields count="1">
    <field x="5"/>
  </rowFields>
  <rowItems count="10">
    <i>
      <x/>
    </i>
    <i>
      <x v="1"/>
    </i>
    <i>
      <x v="2"/>
    </i>
    <i>
      <x v="3"/>
    </i>
    <i>
      <x v="4"/>
    </i>
    <i>
      <x v="5"/>
    </i>
    <i>
      <x v="6"/>
    </i>
    <i>
      <x v="7"/>
    </i>
    <i>
      <x v="8"/>
    </i>
    <i t="grand">
      <x/>
    </i>
  </rowItems>
  <colItems count="1">
    <i/>
  </colItems>
  <dataFields count="1">
    <dataField name="Count of 9. Participant Number " fld="0"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10.xml><?xml version="1.0" encoding="utf-8"?>
<pivotTableDefinition xmlns="http://schemas.openxmlformats.org/spreadsheetml/2006/main" xmlns:mc="http://schemas.openxmlformats.org/markup-compatibility/2006" xmlns:xr="http://schemas.microsoft.com/office/spreadsheetml/2014/revision" mc:Ignorable="xr" xr:uid="{00000000-0007-0000-0400-000004000000}" name="PivotTable5" cacheId="0"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location ref="L22:M38" firstHeaderRow="1" firstDataRow="1" firstDataCol="1"/>
  <pivotFields count="18">
    <pivotField dataField="1" showAll="0"/>
    <pivotField showAll="0"/>
    <pivotField showAll="0">
      <items count="4">
        <item m="1" x="2"/>
        <item m="1" x="1"/>
        <item x="0"/>
        <item t="default"/>
      </items>
    </pivotField>
    <pivotField showAll="0" defaultSubtotal="0">
      <items count="4">
        <item m="1" x="1"/>
        <item m="1" x="2"/>
        <item m="1" x="3"/>
        <item x="0"/>
      </items>
    </pivotField>
    <pivotField showAll="0"/>
    <pivotField showAll="0"/>
    <pivotField showAll="0"/>
    <pivotField showAll="0"/>
    <pivotField showAll="0"/>
    <pivotField showAll="0"/>
    <pivotField showAll="0"/>
    <pivotField sortType="ascending"/>
    <pivotField axis="axisRow">
      <items count="17">
        <item m="1" x="1"/>
        <item m="1" x="13"/>
        <item m="1" x="10"/>
        <item m="1" x="14"/>
        <item m="1" x="5"/>
        <item m="1" x="8"/>
        <item m="1" x="11"/>
        <item m="1" x="12"/>
        <item m="1" x="15"/>
        <item m="1" x="2"/>
        <item m="1" x="3"/>
        <item m="1" x="4"/>
        <item m="1" x="6"/>
        <item m="1" x="7"/>
        <item m="1" x="9"/>
        <item h="1" x="0"/>
        <item t="default"/>
      </items>
    </pivotField>
    <pivotField showAll="0"/>
    <pivotField showAll="0"/>
    <pivotField showAll="0"/>
    <pivotField showAll="0"/>
    <pivotField showAll="0">
      <items count="4">
        <item m="1" x="1"/>
        <item x="0"/>
        <item m="1" x="2"/>
        <item t="default"/>
      </items>
    </pivotField>
  </pivotFields>
  <rowFields count="1">
    <field x="12"/>
  </rowFields>
  <rowItems count="16">
    <i>
      <x/>
    </i>
    <i>
      <x v="1"/>
    </i>
    <i>
      <x v="2"/>
    </i>
    <i>
      <x v="3"/>
    </i>
    <i>
      <x v="4"/>
    </i>
    <i>
      <x v="5"/>
    </i>
    <i>
      <x v="6"/>
    </i>
    <i>
      <x v="7"/>
    </i>
    <i>
      <x v="8"/>
    </i>
    <i>
      <x v="9"/>
    </i>
    <i>
      <x v="10"/>
    </i>
    <i>
      <x v="11"/>
    </i>
    <i>
      <x v="12"/>
    </i>
    <i>
      <x v="13"/>
    </i>
    <i>
      <x v="14"/>
    </i>
    <i t="grand">
      <x/>
    </i>
  </rowItems>
  <colItems count="1">
    <i/>
  </colItems>
  <dataFields count="1">
    <dataField name="Count of 9. Participant Number " fld="0"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11.xml><?xml version="1.0" encoding="utf-8"?>
<pivotTableDefinition xmlns="http://schemas.openxmlformats.org/spreadsheetml/2006/main" xmlns:mc="http://schemas.openxmlformats.org/markup-compatibility/2006" xmlns:xr="http://schemas.microsoft.com/office/spreadsheetml/2014/revision" mc:Ignorable="xr" xr:uid="{00000000-0007-0000-0400-000003000000}" name="PivotTable4" cacheId="0"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location ref="L3:M20" firstHeaderRow="1" firstDataRow="1" firstDataCol="1"/>
  <pivotFields count="18">
    <pivotField dataField="1" showAll="0"/>
    <pivotField showAll="0"/>
    <pivotField showAll="0">
      <items count="4">
        <item m="1" x="2"/>
        <item m="1" x="1"/>
        <item x="0"/>
        <item t="default"/>
      </items>
    </pivotField>
    <pivotField showAll="0" defaultSubtotal="0">
      <items count="4">
        <item m="1" x="1"/>
        <item m="1" x="2"/>
        <item m="1" x="3"/>
        <item x="0"/>
      </items>
    </pivotField>
    <pivotField showAll="0"/>
    <pivotField showAll="0"/>
    <pivotField showAll="0"/>
    <pivotField showAll="0"/>
    <pivotField showAll="0"/>
    <pivotField showAll="0"/>
    <pivotField showAll="0"/>
    <pivotField axis="axisRow" sortType="ascending">
      <items count="17">
        <item m="1" x="1"/>
        <item m="1" x="13"/>
        <item m="1" x="10"/>
        <item m="1" x="14"/>
        <item m="1" x="5"/>
        <item m="1" x="8"/>
        <item m="1" x="11"/>
        <item m="1" x="12"/>
        <item m="1" x="15"/>
        <item m="1" x="2"/>
        <item m="1" x="3"/>
        <item m="1" x="4"/>
        <item m="1" x="6"/>
        <item m="1" x="7"/>
        <item m="1" x="9"/>
        <item x="0"/>
        <item t="default"/>
      </items>
    </pivotField>
    <pivotField showAll="0"/>
    <pivotField showAll="0"/>
    <pivotField showAll="0"/>
    <pivotField showAll="0"/>
    <pivotField showAll="0"/>
    <pivotField showAll="0">
      <items count="4">
        <item m="1" x="1"/>
        <item x="0"/>
        <item m="1" x="2"/>
        <item t="default"/>
      </items>
    </pivotField>
  </pivotFields>
  <rowFields count="1">
    <field x="11"/>
  </rowFields>
  <rowItems count="17">
    <i>
      <x/>
    </i>
    <i>
      <x v="1"/>
    </i>
    <i>
      <x v="2"/>
    </i>
    <i>
      <x v="3"/>
    </i>
    <i>
      <x v="4"/>
    </i>
    <i>
      <x v="5"/>
    </i>
    <i>
      <x v="6"/>
    </i>
    <i>
      <x v="7"/>
    </i>
    <i>
      <x v="8"/>
    </i>
    <i>
      <x v="9"/>
    </i>
    <i>
      <x v="10"/>
    </i>
    <i>
      <x v="11"/>
    </i>
    <i>
      <x v="12"/>
    </i>
    <i>
      <x v="13"/>
    </i>
    <i>
      <x v="14"/>
    </i>
    <i>
      <x v="15"/>
    </i>
    <i t="grand">
      <x/>
    </i>
  </rowItems>
  <colItems count="1">
    <i/>
  </colItems>
  <dataFields count="1">
    <dataField name="Count of 9. Participant Number " fld="0"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12.xml><?xml version="1.0" encoding="utf-8"?>
<pivotTableDefinition xmlns="http://schemas.openxmlformats.org/spreadsheetml/2006/main" xmlns:mc="http://schemas.openxmlformats.org/markup-compatibility/2006" xmlns:xr="http://schemas.microsoft.com/office/spreadsheetml/2014/revision" mc:Ignorable="xr" xr:uid="{00000000-0007-0000-0400-000002000000}" name="PivotTable3" cacheId="0"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location ref="B41:C57" firstHeaderRow="1" firstDataRow="1" firstDataCol="1"/>
  <pivotFields count="18">
    <pivotField dataField="1" showAll="0"/>
    <pivotField showAll="0"/>
    <pivotField showAll="0">
      <items count="4">
        <item m="1" x="2"/>
        <item m="1" x="1"/>
        <item x="0"/>
        <item t="default"/>
      </items>
    </pivotField>
    <pivotField showAll="0" defaultSubtotal="0">
      <items count="4">
        <item m="1" x="1"/>
        <item m="1" x="2"/>
        <item m="1" x="3"/>
        <item x="0"/>
      </items>
    </pivotField>
    <pivotField showAll="0"/>
    <pivotField showAll="0"/>
    <pivotField showAll="0"/>
    <pivotField showAll="0"/>
    <pivotField showAll="0"/>
    <pivotField showAll="0"/>
    <pivotField showAll="0"/>
    <pivotField showAll="0" sortType="ascending"/>
    <pivotField showAll="0"/>
    <pivotField axis="axisRow">
      <items count="17">
        <item m="1" x="1"/>
        <item m="1" x="13"/>
        <item m="1" x="10"/>
        <item m="1" x="14"/>
        <item m="1" x="5"/>
        <item m="1" x="8"/>
        <item m="1" x="11"/>
        <item m="1" x="12"/>
        <item m="1" x="15"/>
        <item m="1" x="2"/>
        <item m="1" x="3"/>
        <item m="1" x="4"/>
        <item m="1" x="6"/>
        <item m="1" x="7"/>
        <item m="1" x="9"/>
        <item h="1" x="0"/>
        <item t="default"/>
      </items>
    </pivotField>
    <pivotField showAll="0"/>
    <pivotField showAll="0"/>
    <pivotField showAll="0"/>
    <pivotField showAll="0">
      <items count="4">
        <item m="1" x="1"/>
        <item x="0"/>
        <item m="1" x="2"/>
        <item t="default"/>
      </items>
    </pivotField>
  </pivotFields>
  <rowFields count="1">
    <field x="13"/>
  </rowFields>
  <rowItems count="16">
    <i>
      <x/>
    </i>
    <i>
      <x v="1"/>
    </i>
    <i>
      <x v="2"/>
    </i>
    <i>
      <x v="3"/>
    </i>
    <i>
      <x v="4"/>
    </i>
    <i>
      <x v="5"/>
    </i>
    <i>
      <x v="6"/>
    </i>
    <i>
      <x v="7"/>
    </i>
    <i>
      <x v="8"/>
    </i>
    <i>
      <x v="9"/>
    </i>
    <i>
      <x v="10"/>
    </i>
    <i>
      <x v="11"/>
    </i>
    <i>
      <x v="12"/>
    </i>
    <i>
      <x v="13"/>
    </i>
    <i>
      <x v="14"/>
    </i>
    <i t="grand">
      <x/>
    </i>
  </rowItems>
  <colItems count="1">
    <i/>
  </colItems>
  <dataFields count="1">
    <dataField name="Count of 9. Participant Number " fld="0" subtotal="count" showDataAs="percentOfTotal" baseField="0" baseItem="0" numFmtId="1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00000000-0007-0000-0100-000002000000}" name="PivotTable3" cacheId="1"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location ref="B31:C40" firstHeaderRow="1" firstDataRow="1" firstDataCol="1"/>
  <pivotFields count="12">
    <pivotField dataField="1" showAll="0" defaultSubtotal="0"/>
    <pivotField showAll="0" defaultSubtotal="0">
      <items count="10">
        <item m="1" x="1"/>
        <item m="1" x="8"/>
        <item m="1" x="7"/>
        <item m="1" x="3"/>
        <item m="1" x="6"/>
        <item m="1" x="9"/>
        <item m="1" x="2"/>
        <item m="1" x="4"/>
        <item m="1" x="5"/>
        <item x="0"/>
      </items>
    </pivotField>
    <pivotField showAll="0" defaultSubtotal="0">
      <items count="5">
        <item m="1" x="4"/>
        <item m="1" x="2"/>
        <item m="1" x="1"/>
        <item m="1" x="3"/>
        <item x="0"/>
      </items>
    </pivotField>
    <pivotField showAll="0" defaultSubtotal="0"/>
    <pivotField showAll="0" defaultSubtotal="0"/>
    <pivotField showAll="0" sortType="descending" defaultSubtotal="0">
      <items count="9">
        <item x="0"/>
        <item m="1" x="4"/>
        <item m="1" x="2"/>
        <item m="1" x="8"/>
        <item m="1" x="5"/>
        <item m="1" x="3"/>
        <item m="1" x="6"/>
        <item m="1" x="7"/>
        <item m="1" x="1"/>
      </items>
    </pivotField>
    <pivotField showAll="0" defaultSubtotal="0"/>
    <pivotField axis="axisRow" sortType="ascending" defaultSubtotal="0">
      <items count="9">
        <item m="1" x="1"/>
        <item m="1" x="7"/>
        <item m="1" x="6"/>
        <item m="1" x="3"/>
        <item m="1" x="5"/>
        <item m="1" x="8"/>
        <item m="1" x="2"/>
        <item m="1" x="4"/>
        <item h="1" x="0"/>
      </items>
    </pivotField>
    <pivotField showAll="0" defaultSubtotal="0"/>
    <pivotField showAll="0" defaultSubtotal="0">
      <items count="2">
        <item m="1" x="1"/>
        <item x="0"/>
      </items>
    </pivotField>
    <pivotField showAll="0" defaultSubtotal="0"/>
    <pivotField showAll="0" defaultSubtotal="0">
      <items count="2">
        <item m="1" x="1"/>
        <item x="0"/>
      </items>
    </pivotField>
  </pivotFields>
  <rowFields count="1">
    <field x="7"/>
  </rowFields>
  <rowItems count="9">
    <i>
      <x/>
    </i>
    <i>
      <x v="1"/>
    </i>
    <i>
      <x v="2"/>
    </i>
    <i>
      <x v="3"/>
    </i>
    <i>
      <x v="4"/>
    </i>
    <i>
      <x v="5"/>
    </i>
    <i>
      <x v="6"/>
    </i>
    <i>
      <x v="7"/>
    </i>
    <i t="grand">
      <x/>
    </i>
  </rowItems>
  <colItems count="1">
    <i/>
  </colItems>
  <dataFields count="1">
    <dataField name="Count of 9. Participant Number " fld="0" subtotal="count" showDataAs="percentOfTotal" baseField="0" baseItem="0" numFmtId="1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00000000-0007-0000-0100-000001000000}" name="PivotTable2" cacheId="1"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location ref="B18:C27" firstHeaderRow="1" firstDataRow="1" firstDataCol="1"/>
  <pivotFields count="12">
    <pivotField dataField="1" showAll="0" defaultSubtotal="0"/>
    <pivotField showAll="0" defaultSubtotal="0">
      <items count="10">
        <item m="1" x="1"/>
        <item m="1" x="8"/>
        <item m="1" x="7"/>
        <item m="1" x="3"/>
        <item m="1" x="6"/>
        <item m="1" x="9"/>
        <item m="1" x="2"/>
        <item m="1" x="4"/>
        <item m="1" x="5"/>
        <item x="0"/>
      </items>
    </pivotField>
    <pivotField showAll="0" defaultSubtotal="0">
      <items count="5">
        <item m="1" x="4"/>
        <item m="1" x="2"/>
        <item m="1" x="1"/>
        <item m="1" x="3"/>
        <item x="0"/>
      </items>
    </pivotField>
    <pivotField showAll="0" defaultSubtotal="0"/>
    <pivotField showAll="0" defaultSubtotal="0"/>
    <pivotField showAll="0" sortType="descending" defaultSubtotal="0">
      <items count="9">
        <item x="0"/>
        <item m="1" x="4"/>
        <item m="1" x="2"/>
        <item m="1" x="8"/>
        <item m="1" x="5"/>
        <item m="1" x="3"/>
        <item m="1" x="6"/>
        <item m="1" x="7"/>
        <item m="1" x="1"/>
      </items>
    </pivotField>
    <pivotField axis="axisRow" sortType="ascending" defaultSubtotal="0">
      <items count="9">
        <item m="1" x="1"/>
        <item m="1" x="7"/>
        <item m="1" x="6"/>
        <item m="1" x="3"/>
        <item m="1" x="5"/>
        <item m="1" x="8"/>
        <item m="1" x="2"/>
        <item m="1" x="4"/>
        <item h="1" x="0"/>
      </items>
    </pivotField>
    <pivotField showAll="0" defaultSubtotal="0"/>
    <pivotField showAll="0" defaultSubtotal="0"/>
    <pivotField showAll="0" defaultSubtotal="0">
      <items count="2">
        <item m="1" x="1"/>
        <item x="0"/>
      </items>
    </pivotField>
    <pivotField showAll="0" defaultSubtotal="0"/>
    <pivotField showAll="0" defaultSubtotal="0">
      <items count="2">
        <item m="1" x="1"/>
        <item x="0"/>
      </items>
    </pivotField>
  </pivotFields>
  <rowFields count="1">
    <field x="6"/>
  </rowFields>
  <rowItems count="9">
    <i>
      <x/>
    </i>
    <i>
      <x v="1"/>
    </i>
    <i>
      <x v="2"/>
    </i>
    <i>
      <x v="3"/>
    </i>
    <i>
      <x v="4"/>
    </i>
    <i>
      <x v="5"/>
    </i>
    <i>
      <x v="6"/>
    </i>
    <i>
      <x v="7"/>
    </i>
    <i t="grand">
      <x/>
    </i>
  </rowItems>
  <colItems count="1">
    <i/>
  </colItems>
  <dataFields count="1">
    <dataField name="Count of 9. Participant Number " fld="0" subtotal="count" showDataAs="percentOfTotal" baseField="0" baseItem="0" numFmtId="1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4.xml><?xml version="1.0" encoding="utf-8"?>
<pivotTableDefinition xmlns="http://schemas.openxmlformats.org/spreadsheetml/2006/main" xmlns:mc="http://schemas.openxmlformats.org/markup-compatibility/2006" xmlns:xr="http://schemas.microsoft.com/office/spreadsheetml/2014/revision" mc:Ignorable="xr" xr:uid="{00000000-0007-0000-0100-000000000000}" name="PivotTable1" cacheId="1"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location ref="B3:C13" firstHeaderRow="1" firstDataRow="1" firstDataCol="1"/>
  <pivotFields count="12">
    <pivotField dataField="1" showAll="0" defaultSubtotal="0"/>
    <pivotField showAll="0" defaultSubtotal="0">
      <items count="10">
        <item m="1" x="1"/>
        <item m="1" x="8"/>
        <item m="1" x="7"/>
        <item m="1" x="3"/>
        <item m="1" x="6"/>
        <item m="1" x="9"/>
        <item m="1" x="2"/>
        <item m="1" x="4"/>
        <item m="1" x="5"/>
        <item x="0"/>
      </items>
    </pivotField>
    <pivotField showAll="0" defaultSubtotal="0">
      <items count="5">
        <item m="1" x="4"/>
        <item m="1" x="2"/>
        <item m="1" x="1"/>
        <item m="1" x="3"/>
        <item x="0"/>
      </items>
    </pivotField>
    <pivotField showAll="0" defaultSubtotal="0">
      <items count="3">
        <item m="1" x="1"/>
        <item m="1" x="2"/>
        <item x="0"/>
      </items>
    </pivotField>
    <pivotField showAll="0" defaultSubtotal="0"/>
    <pivotField axis="axisRow" sortType="ascending" defaultSubtotal="0">
      <items count="9">
        <item m="1" x="1"/>
        <item m="1" x="7"/>
        <item m="1" x="6"/>
        <item m="1" x="3"/>
        <item m="1" x="5"/>
        <item m="1" x="8"/>
        <item m="1" x="2"/>
        <item m="1" x="4"/>
        <item x="0"/>
      </items>
    </pivotField>
    <pivotField showAll="0" defaultSubtotal="0"/>
    <pivotField showAll="0" defaultSubtotal="0"/>
    <pivotField showAll="0" defaultSubtotal="0"/>
    <pivotField showAll="0" defaultSubtotal="0">
      <items count="2">
        <item m="1" x="1"/>
        <item x="0"/>
      </items>
    </pivotField>
    <pivotField showAll="0" defaultSubtotal="0"/>
    <pivotField showAll="0" defaultSubtotal="0">
      <items count="2">
        <item m="1" x="1"/>
        <item x="0"/>
      </items>
    </pivotField>
  </pivotFields>
  <rowFields count="1">
    <field x="5"/>
  </rowFields>
  <rowItems count="10">
    <i>
      <x/>
    </i>
    <i>
      <x v="1"/>
    </i>
    <i>
      <x v="2"/>
    </i>
    <i>
      <x v="3"/>
    </i>
    <i>
      <x v="4"/>
    </i>
    <i>
      <x v="5"/>
    </i>
    <i>
      <x v="6"/>
    </i>
    <i>
      <x v="7"/>
    </i>
    <i>
      <x v="8"/>
    </i>
    <i t="grand">
      <x/>
    </i>
  </rowItems>
  <colItems count="1">
    <i/>
  </colItems>
  <dataFields count="1">
    <dataField name="Count of 9. Participant Number " fld="0" subtotal="count" showDataAs="percentOfTotal" baseField="0" baseItem="0" numFmtId="1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5.xml><?xml version="1.0" encoding="utf-8"?>
<pivotTableDefinition xmlns="http://schemas.openxmlformats.org/spreadsheetml/2006/main" xmlns:mc="http://schemas.openxmlformats.org/markup-compatibility/2006" xmlns:xr="http://schemas.microsoft.com/office/spreadsheetml/2014/revision" mc:Ignorable="xr" xr:uid="{00000000-0007-0000-0100-000005000000}" name="PivotTable6" cacheId="1"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location ref="K31:L40" firstHeaderRow="1" firstDataRow="1" firstDataCol="1"/>
  <pivotFields count="12">
    <pivotField dataField="1" showAll="0" defaultSubtotal="0"/>
    <pivotField showAll="0" defaultSubtotal="0">
      <items count="10">
        <item m="1" x="1"/>
        <item m="1" x="8"/>
        <item m="1" x="7"/>
        <item m="1" x="3"/>
        <item m="1" x="6"/>
        <item m="1" x="9"/>
        <item m="1" x="2"/>
        <item m="1" x="4"/>
        <item m="1" x="5"/>
        <item x="0"/>
      </items>
    </pivotField>
    <pivotField showAll="0" defaultSubtotal="0">
      <items count="5">
        <item m="1" x="4"/>
        <item m="1" x="2"/>
        <item m="1" x="1"/>
        <item m="1" x="3"/>
        <item x="0"/>
      </items>
    </pivotField>
    <pivotField showAll="0" defaultSubtotal="0"/>
    <pivotField showAll="0" defaultSubtotal="0"/>
    <pivotField showAll="0" sortType="descending" defaultSubtotal="0">
      <items count="9">
        <item x="0"/>
        <item m="1" x="4"/>
        <item m="1" x="2"/>
        <item m="1" x="8"/>
        <item m="1" x="5"/>
        <item m="1" x="3"/>
        <item m="1" x="6"/>
        <item m="1" x="7"/>
        <item m="1" x="1"/>
      </items>
    </pivotField>
    <pivotField showAll="0" defaultSubtotal="0"/>
    <pivotField axis="axisRow" defaultSubtotal="0">
      <items count="9">
        <item m="1" x="1"/>
        <item m="1" x="7"/>
        <item m="1" x="6"/>
        <item m="1" x="3"/>
        <item m="1" x="5"/>
        <item m="1" x="8"/>
        <item m="1" x="2"/>
        <item m="1" x="4"/>
        <item h="1" x="0"/>
      </items>
    </pivotField>
    <pivotField showAll="0" defaultSubtotal="0"/>
    <pivotField showAll="0" defaultSubtotal="0">
      <items count="2">
        <item m="1" x="1"/>
        <item x="0"/>
      </items>
    </pivotField>
    <pivotField showAll="0" defaultSubtotal="0"/>
    <pivotField showAll="0" defaultSubtotal="0">
      <items count="2">
        <item m="1" x="1"/>
        <item x="0"/>
      </items>
    </pivotField>
  </pivotFields>
  <rowFields count="1">
    <field x="7"/>
  </rowFields>
  <rowItems count="9">
    <i>
      <x/>
    </i>
    <i>
      <x v="1"/>
    </i>
    <i>
      <x v="2"/>
    </i>
    <i>
      <x v="3"/>
    </i>
    <i>
      <x v="4"/>
    </i>
    <i>
      <x v="5"/>
    </i>
    <i>
      <x v="6"/>
    </i>
    <i>
      <x v="7"/>
    </i>
    <i t="grand">
      <x/>
    </i>
  </rowItems>
  <colItems count="1">
    <i/>
  </colItems>
  <dataFields count="1">
    <dataField name="Count of 9. Participant Number " fld="0"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6.xml><?xml version="1.0" encoding="utf-8"?>
<pivotTableDefinition xmlns="http://schemas.openxmlformats.org/spreadsheetml/2006/main" xmlns:mc="http://schemas.openxmlformats.org/markup-compatibility/2006" xmlns:xr="http://schemas.microsoft.com/office/spreadsheetml/2014/revision" mc:Ignorable="xr" xr:uid="{00000000-0007-0000-0100-000004000000}" name="PivotTable5" cacheId="1"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location ref="K18:L27" firstHeaderRow="1" firstDataRow="1" firstDataCol="1"/>
  <pivotFields count="12">
    <pivotField dataField="1" showAll="0" defaultSubtotal="0"/>
    <pivotField showAll="0" defaultSubtotal="0">
      <items count="10">
        <item m="1" x="1"/>
        <item m="1" x="8"/>
        <item m="1" x="7"/>
        <item m="1" x="3"/>
        <item m="1" x="6"/>
        <item m="1" x="9"/>
        <item m="1" x="2"/>
        <item m="1" x="4"/>
        <item m="1" x="5"/>
        <item x="0"/>
      </items>
    </pivotField>
    <pivotField showAll="0" defaultSubtotal="0">
      <items count="5">
        <item m="1" x="4"/>
        <item m="1" x="2"/>
        <item m="1" x="1"/>
        <item m="1" x="3"/>
        <item x="0"/>
      </items>
    </pivotField>
    <pivotField showAll="0" defaultSubtotal="0"/>
    <pivotField showAll="0" defaultSubtotal="0"/>
    <pivotField showAll="0" sortType="descending" defaultSubtotal="0">
      <items count="9">
        <item x="0"/>
        <item m="1" x="4"/>
        <item m="1" x="2"/>
        <item m="1" x="8"/>
        <item m="1" x="5"/>
        <item m="1" x="3"/>
        <item m="1" x="6"/>
        <item m="1" x="7"/>
        <item m="1" x="1"/>
      </items>
    </pivotField>
    <pivotField axis="axisRow" defaultSubtotal="0">
      <items count="9">
        <item m="1" x="1"/>
        <item m="1" x="7"/>
        <item m="1" x="6"/>
        <item m="1" x="3"/>
        <item m="1" x="5"/>
        <item m="1" x="8"/>
        <item m="1" x="2"/>
        <item m="1" x="4"/>
        <item h="1" x="0"/>
      </items>
    </pivotField>
    <pivotField showAll="0" defaultSubtotal="0"/>
    <pivotField showAll="0" defaultSubtotal="0"/>
    <pivotField showAll="0" defaultSubtotal="0">
      <items count="2">
        <item m="1" x="1"/>
        <item x="0"/>
      </items>
    </pivotField>
    <pivotField showAll="0" defaultSubtotal="0"/>
    <pivotField showAll="0" defaultSubtotal="0">
      <items count="2">
        <item m="1" x="1"/>
        <item x="0"/>
      </items>
    </pivotField>
  </pivotFields>
  <rowFields count="1">
    <field x="6"/>
  </rowFields>
  <rowItems count="9">
    <i>
      <x/>
    </i>
    <i>
      <x v="1"/>
    </i>
    <i>
      <x v="2"/>
    </i>
    <i>
      <x v="3"/>
    </i>
    <i>
      <x v="4"/>
    </i>
    <i>
      <x v="5"/>
    </i>
    <i>
      <x v="6"/>
    </i>
    <i>
      <x v="7"/>
    </i>
    <i t="grand">
      <x/>
    </i>
  </rowItems>
  <colItems count="1">
    <i/>
  </colItems>
  <dataFields count="1">
    <dataField name="Count of 9. Participant Number " fld="0"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7.xml><?xml version="1.0" encoding="utf-8"?>
<pivotTableDefinition xmlns="http://schemas.openxmlformats.org/spreadsheetml/2006/main" xmlns:mc="http://schemas.openxmlformats.org/markup-compatibility/2006" xmlns:xr="http://schemas.microsoft.com/office/spreadsheetml/2014/revision" mc:Ignorable="xr" xr:uid="{00000000-0007-0000-0400-000001000000}" name="PivotTable2" cacheId="0"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location ref="B22:C39" firstHeaderRow="1" firstDataRow="1" firstDataCol="1"/>
  <pivotFields count="18">
    <pivotField dataField="1" showAll="0"/>
    <pivotField showAll="0"/>
    <pivotField showAll="0">
      <items count="4">
        <item m="1" x="2"/>
        <item m="1" x="1"/>
        <item x="0"/>
        <item t="default"/>
      </items>
    </pivotField>
    <pivotField showAll="0" defaultSubtotal="0">
      <items count="4">
        <item m="1" x="1"/>
        <item m="1" x="2"/>
        <item m="1" x="3"/>
        <item x="0"/>
      </items>
    </pivotField>
    <pivotField showAll="0"/>
    <pivotField showAll="0"/>
    <pivotField showAll="0"/>
    <pivotField showAll="0"/>
    <pivotField showAll="0"/>
    <pivotField showAll="0"/>
    <pivotField showAll="0"/>
    <pivotField showAll="0" sortType="ascending"/>
    <pivotField axis="axisRow">
      <items count="17">
        <item m="1" x="1"/>
        <item m="1" x="13"/>
        <item m="1" x="10"/>
        <item m="1" x="14"/>
        <item m="1" x="5"/>
        <item m="1" x="8"/>
        <item m="1" x="11"/>
        <item m="1" x="12"/>
        <item m="1" x="15"/>
        <item m="1" x="2"/>
        <item m="1" x="3"/>
        <item m="1" x="4"/>
        <item m="1" x="6"/>
        <item m="1" x="7"/>
        <item m="1" x="9"/>
        <item x="0"/>
        <item t="default"/>
      </items>
    </pivotField>
    <pivotField showAll="0"/>
    <pivotField showAll="0"/>
    <pivotField showAll="0"/>
    <pivotField showAll="0"/>
    <pivotField showAll="0">
      <items count="4">
        <item m="1" x="1"/>
        <item x="0"/>
        <item m="1" x="2"/>
        <item t="default"/>
      </items>
    </pivotField>
  </pivotFields>
  <rowFields count="1">
    <field x="12"/>
  </rowFields>
  <rowItems count="17">
    <i>
      <x/>
    </i>
    <i>
      <x v="1"/>
    </i>
    <i>
      <x v="2"/>
    </i>
    <i>
      <x v="3"/>
    </i>
    <i>
      <x v="4"/>
    </i>
    <i>
      <x v="5"/>
    </i>
    <i>
      <x v="6"/>
    </i>
    <i>
      <x v="7"/>
    </i>
    <i>
      <x v="8"/>
    </i>
    <i>
      <x v="9"/>
    </i>
    <i>
      <x v="10"/>
    </i>
    <i>
      <x v="11"/>
    </i>
    <i>
      <x v="12"/>
    </i>
    <i>
      <x v="13"/>
    </i>
    <i>
      <x v="14"/>
    </i>
    <i>
      <x v="15"/>
    </i>
    <i t="grand">
      <x/>
    </i>
  </rowItems>
  <colItems count="1">
    <i/>
  </colItems>
  <dataFields count="1">
    <dataField name="Count of 9. Participant Number " fld="0" subtotal="count" showDataAs="percentOfTotal" baseField="0" baseItem="0" numFmtId="1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8.xml><?xml version="1.0" encoding="utf-8"?>
<pivotTableDefinition xmlns="http://schemas.openxmlformats.org/spreadsheetml/2006/main" xmlns:mc="http://schemas.openxmlformats.org/markup-compatibility/2006" xmlns:xr="http://schemas.microsoft.com/office/spreadsheetml/2014/revision" mc:Ignorable="xr" xr:uid="{00000000-0007-0000-0400-000000000000}" name="PivotTable1" cacheId="0"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location ref="B3:C20" firstHeaderRow="1" firstDataRow="1" firstDataCol="1"/>
  <pivotFields count="18">
    <pivotField dataField="1" showAll="0"/>
    <pivotField showAll="0"/>
    <pivotField showAll="0">
      <items count="4">
        <item m="1" x="2"/>
        <item m="1" x="1"/>
        <item x="0"/>
        <item t="default"/>
      </items>
    </pivotField>
    <pivotField showAll="0" defaultSubtotal="0">
      <items count="4">
        <item m="1" x="1"/>
        <item m="1" x="2"/>
        <item m="1" x="3"/>
        <item x="0"/>
      </items>
    </pivotField>
    <pivotField showAll="0"/>
    <pivotField showAll="0"/>
    <pivotField showAll="0"/>
    <pivotField showAll="0"/>
    <pivotField showAll="0"/>
    <pivotField showAll="0"/>
    <pivotField showAll="0"/>
    <pivotField axis="axisRow" sortType="ascending">
      <items count="17">
        <item m="1" x="1"/>
        <item m="1" x="13"/>
        <item m="1" x="10"/>
        <item m="1" x="14"/>
        <item m="1" x="5"/>
        <item m="1" x="8"/>
        <item m="1" x="11"/>
        <item m="1" x="12"/>
        <item m="1" x="15"/>
        <item m="1" x="2"/>
        <item m="1" x="3"/>
        <item m="1" x="4"/>
        <item m="1" x="6"/>
        <item m="1" x="7"/>
        <item m="1" x="9"/>
        <item x="0"/>
        <item t="default"/>
      </items>
    </pivotField>
    <pivotField showAll="0"/>
    <pivotField showAll="0"/>
    <pivotField showAll="0"/>
    <pivotField showAll="0">
      <items count="3">
        <item m="1" x="1"/>
        <item x="0"/>
        <item t="default"/>
      </items>
    </pivotField>
    <pivotField showAll="0"/>
    <pivotField showAll="0">
      <items count="4">
        <item m="1" x="1"/>
        <item x="0"/>
        <item m="1" x="2"/>
        <item t="default"/>
      </items>
    </pivotField>
  </pivotFields>
  <rowFields count="1">
    <field x="11"/>
  </rowFields>
  <rowItems count="17">
    <i>
      <x/>
    </i>
    <i>
      <x v="1"/>
    </i>
    <i>
      <x v="2"/>
    </i>
    <i>
      <x v="3"/>
    </i>
    <i>
      <x v="4"/>
    </i>
    <i>
      <x v="5"/>
    </i>
    <i>
      <x v="6"/>
    </i>
    <i>
      <x v="7"/>
    </i>
    <i>
      <x v="8"/>
    </i>
    <i>
      <x v="9"/>
    </i>
    <i>
      <x v="10"/>
    </i>
    <i>
      <x v="11"/>
    </i>
    <i>
      <x v="12"/>
    </i>
    <i>
      <x v="13"/>
    </i>
    <i>
      <x v="14"/>
    </i>
    <i>
      <x v="15"/>
    </i>
    <i t="grand">
      <x/>
    </i>
  </rowItems>
  <colItems count="1">
    <i/>
  </colItems>
  <dataFields count="1">
    <dataField name="Count of 9. Participant Number " fld="0" subtotal="count" showDataAs="percentOfTotal" baseField="0" baseItem="0" numFmtId="1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9.xml><?xml version="1.0" encoding="utf-8"?>
<pivotTableDefinition xmlns="http://schemas.openxmlformats.org/spreadsheetml/2006/main" xmlns:mc="http://schemas.openxmlformats.org/markup-compatibility/2006" xmlns:xr="http://schemas.microsoft.com/office/spreadsheetml/2014/revision" mc:Ignorable="xr" xr:uid="{00000000-0007-0000-0400-000005000000}" name="PivotTable6" cacheId="0"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location ref="L41:M57" firstHeaderRow="1" firstDataRow="1" firstDataCol="1"/>
  <pivotFields count="18">
    <pivotField dataField="1" showAll="0"/>
    <pivotField showAll="0"/>
    <pivotField showAll="0">
      <items count="4">
        <item m="1" x="2"/>
        <item m="1" x="1"/>
        <item x="0"/>
        <item t="default"/>
      </items>
    </pivotField>
    <pivotField showAll="0" defaultSubtotal="0">
      <items count="4">
        <item m="1" x="1"/>
        <item m="1" x="2"/>
        <item m="1" x="3"/>
        <item x="0"/>
      </items>
    </pivotField>
    <pivotField showAll="0"/>
    <pivotField showAll="0"/>
    <pivotField showAll="0"/>
    <pivotField showAll="0"/>
    <pivotField showAll="0"/>
    <pivotField showAll="0"/>
    <pivotField showAll="0"/>
    <pivotField sortType="ascending"/>
    <pivotField showAll="0"/>
    <pivotField axis="axisRow">
      <items count="17">
        <item m="1" x="1"/>
        <item m="1" x="13"/>
        <item m="1" x="10"/>
        <item m="1" x="14"/>
        <item m="1" x="5"/>
        <item m="1" x="8"/>
        <item m="1" x="11"/>
        <item m="1" x="12"/>
        <item m="1" x="15"/>
        <item m="1" x="2"/>
        <item m="1" x="3"/>
        <item m="1" x="4"/>
        <item m="1" x="6"/>
        <item m="1" x="7"/>
        <item m="1" x="9"/>
        <item h="1" x="0"/>
        <item t="default"/>
      </items>
    </pivotField>
    <pivotField showAll="0"/>
    <pivotField showAll="0"/>
    <pivotField showAll="0"/>
    <pivotField showAll="0">
      <items count="4">
        <item m="1" x="1"/>
        <item x="0"/>
        <item m="1" x="2"/>
        <item t="default"/>
      </items>
    </pivotField>
  </pivotFields>
  <rowFields count="1">
    <field x="13"/>
  </rowFields>
  <rowItems count="16">
    <i>
      <x/>
    </i>
    <i>
      <x v="1"/>
    </i>
    <i>
      <x v="2"/>
    </i>
    <i>
      <x v="3"/>
    </i>
    <i>
      <x v="4"/>
    </i>
    <i>
      <x v="5"/>
    </i>
    <i>
      <x v="6"/>
    </i>
    <i>
      <x v="7"/>
    </i>
    <i>
      <x v="8"/>
    </i>
    <i>
      <x v="9"/>
    </i>
    <i>
      <x v="10"/>
    </i>
    <i>
      <x v="11"/>
    </i>
    <i>
      <x v="12"/>
    </i>
    <i>
      <x v="13"/>
    </i>
    <i>
      <x v="14"/>
    </i>
    <i t="grand">
      <x/>
    </i>
  </rowItems>
  <colItems count="1">
    <i/>
  </colItems>
  <dataFields count="1">
    <dataField name="Count of 9. Participant Number " fld="0"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11._Gender1" xr10:uid="{00000000-0013-0000-FFFF-FFFF07000000}" sourceName="11. Gender">
  <pivotTables>
    <pivotTable tabId="13" name="PivotTable1"/>
    <pivotTable tabId="13" name="PivotTable2"/>
    <pivotTable tabId="13" name="PivotTable3"/>
    <pivotTable tabId="13" name="PivotTable4"/>
    <pivotTable tabId="13" name="PivotTable5"/>
    <pivotTable tabId="13" name="PivotTable6"/>
  </pivotTables>
  <data>
    <tabular pivotCacheId="2">
      <items count="3">
        <i x="0" s="1"/>
        <i x="2" s="1" nd="1"/>
        <i x="1" s="1" nd="1"/>
      </items>
    </tabular>
  </data>
</slicerCacheDefinition>
</file>

<file path=xl/slicerCaches/slicerCache10.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14._M1___Registration" xr10:uid="{00000000-0013-0000-FFFF-FFFF06000000}" sourceName="14. M1 @ Registration">
  <pivotTables>
    <pivotTable tabId="7" name="PivotTable1"/>
    <pivotTable tabId="7" name="PivotTable2"/>
    <pivotTable tabId="7" name="PivotTable3"/>
    <pivotTable tabId="7" name="PivotTable4"/>
    <pivotTable tabId="7" name="PivotTable5"/>
    <pivotTable tabId="7" name="PivotTable6"/>
  </pivotTables>
  <data>
    <tabular pivotCacheId="1">
      <items count="9">
        <i x="0" s="1"/>
        <i x="1" s="1" nd="1"/>
        <i x="7" s="1" nd="1"/>
        <i x="6" s="1" nd="1"/>
        <i x="3" s="1" nd="1"/>
        <i x="5" s="1" nd="1"/>
        <i x="8" s="1" nd="1"/>
        <i x="2" s="1" nd="1"/>
        <i x="4" s="1" nd="1"/>
      </items>
    </tabular>
  </data>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Post_Matched_Unmatched1" xr10:uid="{00000000-0013-0000-FFFF-FFFF08000000}" sourceName="Post Matched/Unmatched">
  <pivotTables>
    <pivotTable tabId="13" name="PivotTable1"/>
  </pivotTables>
  <data>
    <tabular pivotCacheId="2">
      <items count="2">
        <i x="0" s="1"/>
        <i x="1" s="1" nd="1"/>
      </items>
    </tabular>
  </data>
</slicerCacheDefinition>
</file>

<file path=xl/slicerCaches/slicerCache3.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3_Month_Matched_Unmatched1" xr10:uid="{00000000-0013-0000-FFFF-FFFF09000000}" sourceName="3 Month Matched/Unmatched">
  <pivotTables>
    <pivotTable tabId="13" name="PivotTable1"/>
    <pivotTable tabId="13" name="PivotTable2"/>
    <pivotTable tabId="13" name="PivotTable3"/>
    <pivotTable tabId="13" name="PivotTable4"/>
    <pivotTable tabId="13" name="PivotTable5"/>
    <pivotTable tabId="13" name="PivotTable6"/>
  </pivotTables>
  <data>
    <tabular pivotCacheId="2">
      <items count="3">
        <i x="0" s="1"/>
        <i x="1" s="1" nd="1"/>
        <i x="2" s="1" nd="1"/>
      </items>
    </tabular>
  </data>
</slicerCacheDefinition>
</file>

<file path=xl/slicerCaches/slicerCache4.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12._Age" xr10:uid="{00000000-0013-0000-FFFF-FFFF0A000000}" sourceName="12. Age">
  <pivotTables>
    <pivotTable tabId="13" name="PivotTable1"/>
    <pivotTable tabId="13" name="PivotTable2"/>
    <pivotTable tabId="13" name="PivotTable3"/>
    <pivotTable tabId="13" name="PivotTable4"/>
    <pivotTable tabId="13" name="PivotTable5"/>
    <pivotTable tabId="13" name="PivotTable6"/>
  </pivotTables>
  <data>
    <tabular pivotCacheId="2">
      <items count="4">
        <i x="0" s="1"/>
        <i x="1" s="1" nd="1"/>
        <i x="2" s="1" nd="1"/>
        <i x="3" s="1" nd="1"/>
      </items>
    </tabular>
  </data>
</slicerCacheDefinition>
</file>

<file path=xl/slicerCaches/slicerCache5.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11._Gender" xr10:uid="{00000000-0013-0000-FFFF-FFFF01000000}" sourceName="11. Gender">
  <pivotTables>
    <pivotTable tabId="7" name="PivotTable1"/>
    <pivotTable tabId="7" name="PivotTable2"/>
    <pivotTable tabId="7" name="PivotTable3"/>
    <pivotTable tabId="7" name="PivotTable4"/>
    <pivotTable tabId="7" name="PivotTable5"/>
    <pivotTable tabId="7" name="PivotTable6"/>
  </pivotTables>
  <data>
    <tabular pivotCacheId="1">
      <items count="5">
        <i x="0" s="1"/>
        <i x="4" s="1" nd="1"/>
        <i x="2" s="1" nd="1"/>
        <i x="1" s="1" nd="1"/>
        <i x="3" s="1" nd="1"/>
      </items>
    </tabular>
  </data>
</slicerCacheDefinition>
</file>

<file path=xl/slicerCaches/slicerCache6.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12._Age_Range" xr10:uid="{00000000-0013-0000-FFFF-FFFF02000000}" sourceName="12. Age Range">
  <pivotTables>
    <pivotTable tabId="7" name="PivotTable1"/>
  </pivotTables>
  <data>
    <tabular pivotCacheId="1">
      <items count="3">
        <i x="0" s="1"/>
        <i x="1" s="1" nd="1"/>
        <i x="2" s="1" nd="1"/>
      </items>
    </tabular>
  </data>
</slicerCacheDefinition>
</file>

<file path=xl/slicerCaches/slicerCache7.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10._Number_of_sessions_attended" xr10:uid="{00000000-0013-0000-FFFF-FFFF03000000}" sourceName="10. Number of sessions attended ">
  <pivotTables>
    <pivotTable tabId="7" name="PivotTable1"/>
    <pivotTable tabId="7" name="PivotTable2"/>
    <pivotTable tabId="7" name="PivotTable3"/>
    <pivotTable tabId="7" name="PivotTable4"/>
    <pivotTable tabId="7" name="PivotTable5"/>
    <pivotTable tabId="7" name="PivotTable6"/>
  </pivotTables>
  <data>
    <tabular pivotCacheId="1">
      <items count="10">
        <i x="0" s="1"/>
        <i x="1" s="1" nd="1"/>
        <i x="8" s="1" nd="1"/>
        <i x="7" s="1" nd="1"/>
        <i x="3" s="1" nd="1"/>
        <i x="6" s="1" nd="1"/>
        <i x="9" s="1" nd="1"/>
        <i x="2" s="1" nd="1"/>
        <i x="4" s="1" nd="1"/>
        <i x="5" s="1" nd="1"/>
      </items>
    </tabular>
  </data>
</slicerCacheDefinition>
</file>

<file path=xl/slicerCaches/slicerCache8.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Post_Matched_Unmatched" xr10:uid="{00000000-0013-0000-FFFF-FFFF04000000}" sourceName="Post Matched/Unmatched">
  <pivotTables>
    <pivotTable tabId="7" name="PivotTable1"/>
    <pivotTable tabId="7" name="PivotTable2"/>
    <pivotTable tabId="7" name="PivotTable3"/>
    <pivotTable tabId="7" name="PivotTable4"/>
    <pivotTable tabId="7" name="PivotTable5"/>
    <pivotTable tabId="7" name="PivotTable6"/>
  </pivotTables>
  <data>
    <tabular pivotCacheId="1">
      <items count="2">
        <i x="0" s="1"/>
        <i x="1" s="1" nd="1"/>
      </items>
    </tabular>
  </data>
</slicerCacheDefinition>
</file>

<file path=xl/slicerCaches/slicerCache9.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3_Month_Matched_Unmatched" xr10:uid="{00000000-0013-0000-FFFF-FFFF05000000}" sourceName="3 Month Matched/Unmatched">
  <pivotTables>
    <pivotTable tabId="7" name="PivotTable1"/>
    <pivotTable tabId="7" name="PivotTable2"/>
    <pivotTable tabId="7" name="PivotTable3"/>
    <pivotTable tabId="7" name="PivotTable4"/>
    <pivotTable tabId="7" name="PivotTable5"/>
    <pivotTable tabId="7" name="PivotTable6"/>
  </pivotTables>
  <data>
    <tabular pivotCacheId="1">
      <items count="2">
        <i x="0" s="1"/>
        <i x="1" s="1" nd="1"/>
      </items>
    </tabular>
  </data>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11. Gender" xr10:uid="{00000000-0014-0000-FFFF-FFFF01000000}" cache="Slicer_11._Gender" caption="11. Gender" rowHeight="241300"/>
  <slicer name="12. Age Range" xr10:uid="{00000000-0014-0000-FFFF-FFFF02000000}" cache="Slicer_12._Age_Range" caption="12. Age Range" rowHeight="241300"/>
  <slicer name="10. Number of sessions attended " xr10:uid="{00000000-0014-0000-FFFF-FFFF03000000}" cache="Slicer_10._Number_of_sessions_attended" caption="10. Number of sessions attended " rowHeight="241300"/>
  <slicer name="Post Matched/Unmatched" xr10:uid="{00000000-0014-0000-FFFF-FFFF04000000}" cache="Slicer_Post_Matched_Unmatched" caption="Post Matched/Unmatched" rowHeight="241300"/>
  <slicer name="3 Month Matched/Unmatched" xr10:uid="{00000000-0014-0000-FFFF-FFFF05000000}" cache="Slicer_3_Month_Matched_Unmatched" caption="3 Month Matched/Unmatched" rowHeight="241300"/>
  <slicer name="14. M1 @ Registration" xr10:uid="{00000000-0014-0000-FFFF-FFFF06000000}" cache="Slicer_14._M1___Registration" caption="14. M1 @ Registration" rowHeight="241300"/>
</slicers>
</file>

<file path=xl/slicers/slicer2.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11. Gender 2" xr10:uid="{00000000-0014-0000-FFFF-FFFF0D000000}" cache="Slicer_11._Gender1" caption="11. Gender" rowHeight="241300"/>
  <slicer name="Post Matched/Unmatched 2" xr10:uid="{00000000-0014-0000-FFFF-FFFF0E000000}" cache="Slicer_Post_Matched_Unmatched1" caption="Post Matched/Unmatched" rowHeight="241300"/>
  <slicer name="3 Month Matched/Unmatched 2" xr10:uid="{00000000-0014-0000-FFFF-FFFF0F000000}" cache="Slicer_3_Month_Matched_Unmatched1" caption="3 Month Matched/Unmatched" rowHeight="241300"/>
  <slicer name="12. Age" xr10:uid="{00000000-0014-0000-FFFF-FFFF10000000}" cache="Slicer_12._Age" caption="12. Age" rowHeight="241300"/>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M1Data" displayName="M1Data" ref="A4:R120" totalsRowShown="0" headerRowDxfId="43" dataDxfId="41" headerRowBorderDxfId="42" tableBorderDxfId="40" totalsRowBorderDxfId="39">
  <autoFilter ref="A4:R120" xr:uid="{00000000-0009-0000-0100-000001000000}"/>
  <tableColumns count="18">
    <tableColumn id="1" xr3:uid="{00000000-0010-0000-0000-000001000000}" name="9. Participant Number " dataDxfId="38"/>
    <tableColumn id="2" xr3:uid="{00000000-0010-0000-0000-000002000000}" name="10. Number of sessions attended " dataDxfId="37"/>
    <tableColumn id="3" xr3:uid="{00000000-0010-0000-0000-000003000000}" name="11. Gender" dataDxfId="36"/>
    <tableColumn id="4" xr3:uid="{00000000-0010-0000-0000-000004000000}" name="12. Age Range" dataDxfId="35"/>
    <tableColumn id="5" xr3:uid="{00000000-0010-0000-0000-000005000000}" name="13. Town / City / County of Participant (limited to 35 char.)" dataDxfId="34"/>
    <tableColumn id="6" xr3:uid="{00000000-0010-0000-0000-000006000000}" name="14. M1 @ Registration" dataDxfId="33"/>
    <tableColumn id="7" xr3:uid="{00000000-0010-0000-0000-000007000000}" name="15. M1 @ End" dataDxfId="32"/>
    <tableColumn id="8" xr3:uid="{00000000-0010-0000-0000-000008000000}" name="116. M1 @ 3 Month" dataDxfId="31"/>
    <tableColumn id="18" xr3:uid="{CDB17FB9-5921-44C9-A2BB-226D6F4EE4B3}" name="(Please leave this blank)" dataDxfId="30"/>
    <tableColumn id="9" xr3:uid="{A46D91BA-B9E8-412C-80EB-518A1C47A779}" name="1. Organisation Name" dataDxfId="29">
      <calculatedColumnFormula>IF(ISBLANK(M1Data[[#This Row],[11. Gender]]), "", $A$2)</calculatedColumnFormula>
    </tableColumn>
    <tableColumn id="10" xr3:uid="{FF7B0451-A57E-4BF2-A1FD-11973452C7FE}" name="2. Start Date (DD/MM/YYY)" dataDxfId="28">
      <calculatedColumnFormula>IF(ISBLANK(M1Data[[#This Row],[11. Gender]]), "", $B$2)</calculatedColumnFormula>
    </tableColumn>
    <tableColumn id="11" xr3:uid="{90E83A90-12E7-4985-A071-3A7D6A122E61}" name="3. End Date (DD/MM/YYY)" dataDxfId="27">
      <calculatedColumnFormula>IF(ISBLANK(M1Data[[#This Row],[11. Gender]]), "", $C$2)</calculatedColumnFormula>
    </tableColumn>
    <tableColumn id="12" xr3:uid="{F640A460-4863-4A50-963B-24A2A33DB73D}" name="4. Initiative Name " dataDxfId="26">
      <calculatedColumnFormula>IF(ISBLANK(M1Data[[#This Row],[11. Gender]]), "", $D$2)</calculatedColumnFormula>
    </tableColumn>
    <tableColumn id="13" xr3:uid="{971FCC5E-94C5-4332-AB59-9E63F89964F7}" name="5. Initiative location " dataDxfId="25">
      <calculatedColumnFormula>IF(ISBLANK(M1Data[[#This Row],[11. Gender]]), "", $E$2)</calculatedColumnFormula>
    </tableColumn>
    <tableColumn id="14" xr3:uid="{F0670555-4F5E-4583-A7CD-852C97B8A12B}" name="6. Total number of sessions" dataDxfId="24">
      <calculatedColumnFormula>IF(ISBLANK(M1Data[[#This Row],[11. Gender]]), "", $F$2)</calculatedColumnFormula>
    </tableColumn>
    <tableColumn id="15" xr3:uid="{86992F06-2C55-4D69-B4F2-B123927148AB}" name="7. Initiative Type" dataDxfId="23">
      <calculatedColumnFormula>IF(ISBLANK(M1Data[[#This Row],[11. Gender]]), "", $G$2)</calculatedColumnFormula>
    </tableColumn>
    <tableColumn id="16" xr3:uid="{C1277035-1F3D-4BCA-B895-4EDB1C4A467B}" name="8. Sporting Body Partnership" dataDxfId="22">
      <calculatedColumnFormula>IF(ISBLANK(M1Data[[#This Row],[12. Age Range]]), "", $H$2)</calculatedColumnFormula>
    </tableColumn>
    <tableColumn id="17" xr3:uid="{6804222A-D815-4239-B648-395BF900B9EF}" name="9. Sport" dataDxfId="21">
      <calculatedColumnFormula>IF(ISBLANK(M1Data[[#This Row],[13. Town / City / County of Participant (limited to 35 char.)]]), "", $I$2)</calculatedColumnFormula>
    </tableColumn>
  </tableColumns>
  <tableStyleInfo name="Sport Ireland Table"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8F3E64BA-18C9-4EEA-BDD7-A4F96BD6835D}" name="Programme_Data" displayName="Programme_Data" ref="A1:I2" headerRowCount="0" totalsRowShown="0" headerRowDxfId="20" dataDxfId="19" tableBorderDxfId="18">
  <tableColumns count="9">
    <tableColumn id="2" xr3:uid="{B79E57ED-DD44-4F02-BD31-D34D1226881E}" name="Column2" headerRowDxfId="17" dataDxfId="16"/>
    <tableColumn id="3" xr3:uid="{A8D0BA0C-AB30-4D1E-979D-D93BBA4B6FD4}" name="Column3" headerRowDxfId="15" dataDxfId="14"/>
    <tableColumn id="4" xr3:uid="{44B69203-7821-49FA-B475-EDCC0BEA2547}" name="Column4" headerRowDxfId="13" dataDxfId="12"/>
    <tableColumn id="5" xr3:uid="{0B0BD5BA-DCBD-41AD-8EB1-C072D45C9A77}" name="Column5" headerRowDxfId="11" dataDxfId="10"/>
    <tableColumn id="6" xr3:uid="{CEAF1BBF-683D-487A-A8AF-5D25603625F5}" name="Column6" headerRowDxfId="9" dataDxfId="8"/>
    <tableColumn id="7" xr3:uid="{097A6213-CF91-40F5-87D1-98D59AC45756}" name="Column7" headerRowDxfId="7" dataDxfId="6"/>
    <tableColumn id="8" xr3:uid="{5FC8831F-C8C9-429E-AAC2-E8BFAD51A10A}" name="Column8" headerRowDxfId="5" dataDxfId="4"/>
    <tableColumn id="1" xr3:uid="{5460321B-0445-412B-BFFB-85DCC3DA4679}" name="Column1" headerRowDxfId="3" dataDxfId="2"/>
    <tableColumn id="9" xr3:uid="{B3D38C45-D2D6-498B-A137-D62828C0618F}" name="Column9" headerRowDxfId="1" dataDxfId="0"/>
  </tableColumns>
  <tableStyleInfo name="Sport Ireland Table"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microsoft.com/office/2007/relationships/slicer" Target="../slicers/slicer1.xml"/><Relationship Id="rId3" Type="http://schemas.openxmlformats.org/officeDocument/2006/relationships/pivotTable" Target="../pivotTables/pivotTable3.xml"/><Relationship Id="rId7" Type="http://schemas.openxmlformats.org/officeDocument/2006/relationships/drawing" Target="../drawings/drawing1.xml"/><Relationship Id="rId2" Type="http://schemas.openxmlformats.org/officeDocument/2006/relationships/pivotTable" Target="../pivotTables/pivotTable2.xml"/><Relationship Id="rId1" Type="http://schemas.openxmlformats.org/officeDocument/2006/relationships/pivotTable" Target="../pivotTables/pivotTable1.xml"/><Relationship Id="rId6" Type="http://schemas.openxmlformats.org/officeDocument/2006/relationships/pivotTable" Target="../pivotTables/pivotTable6.xml"/><Relationship Id="rId5" Type="http://schemas.openxmlformats.org/officeDocument/2006/relationships/pivotTable" Target="../pivotTables/pivotTable5.xml"/><Relationship Id="rId4" Type="http://schemas.openxmlformats.org/officeDocument/2006/relationships/pivotTable" Target="../pivotTables/pivotTable4.xml"/></Relationships>
</file>

<file path=xl/worksheets/_rels/sheet3.xml.rels><?xml version="1.0" encoding="UTF-8" standalone="yes"?>
<Relationships xmlns="http://schemas.openxmlformats.org/package/2006/relationships"><Relationship Id="rId8" Type="http://schemas.microsoft.com/office/2007/relationships/slicer" Target="../slicers/slicer2.xml"/><Relationship Id="rId3" Type="http://schemas.openxmlformats.org/officeDocument/2006/relationships/pivotTable" Target="../pivotTables/pivotTable9.xml"/><Relationship Id="rId7" Type="http://schemas.openxmlformats.org/officeDocument/2006/relationships/drawing" Target="../drawings/drawing2.xml"/><Relationship Id="rId2" Type="http://schemas.openxmlformats.org/officeDocument/2006/relationships/pivotTable" Target="../pivotTables/pivotTable8.xml"/><Relationship Id="rId1" Type="http://schemas.openxmlformats.org/officeDocument/2006/relationships/pivotTable" Target="../pivotTables/pivotTable7.xml"/><Relationship Id="rId6" Type="http://schemas.openxmlformats.org/officeDocument/2006/relationships/pivotTable" Target="../pivotTables/pivotTable12.xml"/><Relationship Id="rId5" Type="http://schemas.openxmlformats.org/officeDocument/2006/relationships/pivotTable" Target="../pivotTables/pivotTable11.xml"/><Relationship Id="rId4" Type="http://schemas.openxmlformats.org/officeDocument/2006/relationships/pivotTable" Target="../pivotTables/pivotTable1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291"/>
  <sheetViews>
    <sheetView showGridLines="0" tabSelected="1" zoomScale="70" zoomScaleNormal="70" workbookViewId="0">
      <selection activeCell="F11" sqref="F11"/>
    </sheetView>
  </sheetViews>
  <sheetFormatPr defaultRowHeight="14.5" x14ac:dyDescent="0.35"/>
  <cols>
    <col min="1" max="1" width="25" style="15" customWidth="1"/>
    <col min="2" max="3" width="27.26953125" style="15" customWidth="1"/>
    <col min="4" max="4" width="24.54296875" style="15" customWidth="1"/>
    <col min="5" max="5" width="37.1796875" style="15" customWidth="1"/>
    <col min="6" max="7" width="23.08984375" style="15" customWidth="1"/>
    <col min="8" max="8" width="25.7265625" style="15" customWidth="1"/>
    <col min="9" max="9" width="27.6328125" style="15" customWidth="1"/>
    <col min="10" max="10" width="13" style="17" hidden="1" customWidth="1"/>
    <col min="11" max="11" width="25.08984375" style="17" hidden="1" customWidth="1"/>
    <col min="12" max="12" width="16.08984375" style="17" hidden="1" customWidth="1"/>
    <col min="13" max="13" width="15.7265625" style="17" hidden="1" customWidth="1"/>
    <col min="14" max="14" width="19.36328125" style="17" hidden="1" customWidth="1"/>
    <col min="15" max="15" width="17.36328125" style="17" hidden="1" customWidth="1"/>
    <col min="16" max="16" width="16.81640625" style="17" hidden="1" customWidth="1"/>
    <col min="17" max="17" width="19.453125" style="17" hidden="1" customWidth="1"/>
    <col min="18" max="18" width="8.7265625" style="17" hidden="1" customWidth="1"/>
    <col min="19" max="19" width="8.7265625" style="17" customWidth="1"/>
    <col min="20" max="20" width="4.26953125" style="17" customWidth="1"/>
    <col min="21" max="21" width="10.26953125" style="17" customWidth="1"/>
    <col min="22" max="22" width="12.453125" style="17" customWidth="1"/>
    <col min="23" max="23" width="8.7265625" style="17" customWidth="1"/>
    <col min="24" max="16384" width="8.7265625" style="17"/>
  </cols>
  <sheetData>
    <row r="1" spans="1:18" ht="37.5" customHeight="1" x14ac:dyDescent="0.35">
      <c r="A1" s="10" t="s">
        <v>29</v>
      </c>
      <c r="B1" s="11" t="s">
        <v>28</v>
      </c>
      <c r="C1" s="12" t="s">
        <v>30</v>
      </c>
      <c r="D1" s="11" t="s">
        <v>31</v>
      </c>
      <c r="E1" s="11" t="s">
        <v>32</v>
      </c>
      <c r="F1" s="13" t="s">
        <v>33</v>
      </c>
      <c r="G1" s="14" t="s">
        <v>34</v>
      </c>
      <c r="H1" s="14" t="s">
        <v>139</v>
      </c>
      <c r="I1" s="14" t="s">
        <v>141</v>
      </c>
    </row>
    <row r="2" spans="1:18" ht="39.5" customHeight="1" x14ac:dyDescent="0.35">
      <c r="A2" s="8"/>
      <c r="B2" s="24"/>
      <c r="C2" s="9"/>
      <c r="D2" s="24"/>
      <c r="E2" s="8"/>
      <c r="F2" s="7"/>
      <c r="G2" s="8"/>
      <c r="H2" s="8"/>
      <c r="I2" s="25"/>
      <c r="K2" s="18"/>
    </row>
    <row r="3" spans="1:18" ht="30.5" customHeight="1" x14ac:dyDescent="0.35">
      <c r="A3" s="60"/>
      <c r="B3" s="61"/>
      <c r="C3" s="62"/>
      <c r="D3" s="63"/>
      <c r="E3" s="62"/>
      <c r="F3" s="64"/>
      <c r="G3" s="65"/>
      <c r="H3" s="64"/>
      <c r="I3" s="66"/>
      <c r="L3" s="18"/>
    </row>
    <row r="4" spans="1:18" ht="36" customHeight="1" x14ac:dyDescent="0.35">
      <c r="A4" s="56" t="s">
        <v>234</v>
      </c>
      <c r="B4" s="57" t="s">
        <v>235</v>
      </c>
      <c r="C4" s="56" t="s">
        <v>236</v>
      </c>
      <c r="D4" s="56" t="s">
        <v>237</v>
      </c>
      <c r="E4" s="56" t="s">
        <v>238</v>
      </c>
      <c r="F4" s="56" t="s">
        <v>239</v>
      </c>
      <c r="G4" s="56" t="s">
        <v>240</v>
      </c>
      <c r="H4" s="58" t="s">
        <v>241</v>
      </c>
      <c r="I4" s="59" t="s">
        <v>233</v>
      </c>
      <c r="J4" s="27" t="s">
        <v>29</v>
      </c>
      <c r="K4" s="21" t="s">
        <v>28</v>
      </c>
      <c r="L4" s="22" t="s">
        <v>30</v>
      </c>
      <c r="M4" s="21" t="s">
        <v>31</v>
      </c>
      <c r="N4" s="21" t="s">
        <v>32</v>
      </c>
      <c r="O4" s="23" t="s">
        <v>33</v>
      </c>
      <c r="P4" s="23" t="s">
        <v>34</v>
      </c>
      <c r="Q4" s="23" t="s">
        <v>139</v>
      </c>
      <c r="R4" s="28" t="s">
        <v>141</v>
      </c>
    </row>
    <row r="5" spans="1:18" ht="29" x14ac:dyDescent="0.35">
      <c r="A5" s="19"/>
      <c r="B5" s="19"/>
      <c r="C5" s="19"/>
      <c r="D5" s="19"/>
      <c r="E5" s="19"/>
      <c r="F5" s="19"/>
      <c r="G5" s="19"/>
      <c r="H5" s="26"/>
      <c r="I5" s="53"/>
      <c r="J5" s="29" t="str">
        <f>IF(ISBLANK(M1Data[[#This Row],[11. Gender]]), "", $A$2)</f>
        <v/>
      </c>
      <c r="K5" s="30" t="str">
        <f>IF(ISBLANK(M1Data[[#This Row],[11. Gender]]), "", $B$2)</f>
        <v/>
      </c>
      <c r="L5" s="30" t="str">
        <f>IF(ISBLANK(M1Data[[#This Row],[11. Gender]]), "", $C$2)</f>
        <v/>
      </c>
      <c r="M5" s="31" t="str">
        <f>IF(ISBLANK(M1Data[[#This Row],[11. Gender]]), "", $D$2)</f>
        <v/>
      </c>
      <c r="N5" s="31" t="str">
        <f>IF(ISBLANK(M1Data[[#This Row],[11. Gender]]), "", $E$2)</f>
        <v/>
      </c>
      <c r="O5" s="32" t="str">
        <f>IF(ISBLANK(M1Data[[#This Row],[11. Gender]]), "", $F$2)</f>
        <v/>
      </c>
      <c r="P5" s="33" t="str">
        <f>IF(ISBLANK(M1Data[[#This Row],[11. Gender]]), "", $G$2)</f>
        <v/>
      </c>
      <c r="Q5" s="33" t="str">
        <f>IF(ISBLANK(M1Data[[#This Row],[11. Gender]]), "", $H$2)</f>
        <v/>
      </c>
      <c r="R5" s="34" t="str">
        <f>IF(ISBLANK(M1Data[[#This Row],[11. Gender]]), "", $I$2)</f>
        <v/>
      </c>
    </row>
    <row r="6" spans="1:18" x14ac:dyDescent="0.35">
      <c r="A6" s="19"/>
      <c r="B6" s="19"/>
      <c r="C6" s="19"/>
      <c r="D6" s="19"/>
      <c r="E6" s="19"/>
      <c r="F6" s="19"/>
      <c r="G6" s="19"/>
      <c r="H6" s="26"/>
      <c r="I6" s="54"/>
      <c r="J6" s="29" t="str">
        <f>IF(ISBLANK(M1Data[[#This Row],[11. Gender]]), "", $A$2)</f>
        <v/>
      </c>
      <c r="K6" s="30" t="str">
        <f>IF(ISBLANK(M1Data[[#This Row],[11. Gender]]), "", $B$2)</f>
        <v/>
      </c>
      <c r="L6" s="30" t="str">
        <f>IF(ISBLANK(M1Data[[#This Row],[11. Gender]]), "", $C$2)</f>
        <v/>
      </c>
      <c r="M6" s="35" t="str">
        <f>IF(ISBLANK(M1Data[[#This Row],[11. Gender]]), "", $D$2)</f>
        <v/>
      </c>
      <c r="N6" s="35" t="str">
        <f>IF(ISBLANK(M1Data[[#This Row],[11. Gender]]), "", $E$2)</f>
        <v/>
      </c>
      <c r="O6" s="32" t="str">
        <f>IF(ISBLANK(M1Data[[#This Row],[11. Gender]]), "", $F$2)</f>
        <v/>
      </c>
      <c r="P6" s="32" t="str">
        <f>IF(ISBLANK(M1Data[[#This Row],[11. Gender]]), "", $G$2)</f>
        <v/>
      </c>
      <c r="Q6" s="36" t="str">
        <f>IF(ISBLANK(M1Data[[#This Row],[12. Age Range]]), "", $H$2)</f>
        <v/>
      </c>
      <c r="R6" s="37" t="str">
        <f>IF(ISBLANK(M1Data[[#This Row],[13. Town / City / County of Participant (limited to 35 char.)]]), "", $I$2)</f>
        <v/>
      </c>
    </row>
    <row r="7" spans="1:18" x14ac:dyDescent="0.35">
      <c r="A7" s="19"/>
      <c r="B7" s="19"/>
      <c r="C7" s="19"/>
      <c r="D7" s="19"/>
      <c r="E7" s="19"/>
      <c r="F7" s="19"/>
      <c r="G7" s="19"/>
      <c r="H7" s="26"/>
      <c r="I7" s="54"/>
      <c r="J7" s="29" t="str">
        <f>IF(ISBLANK(M1Data[[#This Row],[11. Gender]]), "", $A$2)</f>
        <v/>
      </c>
      <c r="K7" s="30" t="str">
        <f>IF(ISBLANK(M1Data[[#This Row],[11. Gender]]), "", $B$2)</f>
        <v/>
      </c>
      <c r="L7" s="30" t="str">
        <f>IF(ISBLANK(M1Data[[#This Row],[11. Gender]]), "", $C$2)</f>
        <v/>
      </c>
      <c r="M7" s="32" t="str">
        <f>IF(ISBLANK(M1Data[[#This Row],[11. Gender]]), "", $D$2)</f>
        <v/>
      </c>
      <c r="N7" s="32" t="str">
        <f>IF(ISBLANK(M1Data[[#This Row],[11. Gender]]), "", $E$2)</f>
        <v/>
      </c>
      <c r="O7" s="32" t="str">
        <f>IF(ISBLANK(M1Data[[#This Row],[11. Gender]]), "", $F$2)</f>
        <v/>
      </c>
      <c r="P7" s="32" t="str">
        <f>IF(ISBLANK(M1Data[[#This Row],[11. Gender]]), "", $G$2)</f>
        <v/>
      </c>
      <c r="Q7" s="36" t="str">
        <f>IF(ISBLANK(M1Data[[#This Row],[12. Age Range]]), "", $H$2)</f>
        <v/>
      </c>
      <c r="R7" s="37" t="str">
        <f>IF(ISBLANK(M1Data[[#This Row],[13. Town / City / County of Participant (limited to 35 char.)]]), "", $I$2)</f>
        <v/>
      </c>
    </row>
    <row r="8" spans="1:18" x14ac:dyDescent="0.35">
      <c r="A8" s="19"/>
      <c r="B8" s="19"/>
      <c r="C8" s="19"/>
      <c r="D8" s="19"/>
      <c r="E8" s="19"/>
      <c r="F8" s="19"/>
      <c r="G8" s="19"/>
      <c r="H8" s="26"/>
      <c r="I8" s="54"/>
      <c r="J8" s="29" t="str">
        <f>IF(ISBLANK(M1Data[[#This Row],[11. Gender]]), "", $A$2)</f>
        <v/>
      </c>
      <c r="K8" s="30" t="str">
        <f>IF(ISBLANK(M1Data[[#This Row],[11. Gender]]), "", $B$2)</f>
        <v/>
      </c>
      <c r="L8" s="30" t="str">
        <f>IF(ISBLANK(M1Data[[#This Row],[11. Gender]]), "", $C$2)</f>
        <v/>
      </c>
      <c r="M8" s="32" t="str">
        <f>IF(ISBLANK(M1Data[[#This Row],[11. Gender]]), "", $D$2)</f>
        <v/>
      </c>
      <c r="N8" s="32" t="str">
        <f>IF(ISBLANK(M1Data[[#This Row],[11. Gender]]), "", $E$2)</f>
        <v/>
      </c>
      <c r="O8" s="32" t="str">
        <f>IF(ISBLANK(M1Data[[#This Row],[11. Gender]]), "", $F$2)</f>
        <v/>
      </c>
      <c r="P8" s="32" t="str">
        <f>IF(ISBLANK(M1Data[[#This Row],[11. Gender]]), "", $G$2)</f>
        <v/>
      </c>
      <c r="Q8" s="36" t="str">
        <f>IF(ISBLANK(M1Data[[#This Row],[12. Age Range]]), "", $H$2)</f>
        <v/>
      </c>
      <c r="R8" s="37" t="str">
        <f>IF(ISBLANK(M1Data[[#This Row],[13. Town / City / County of Participant (limited to 35 char.)]]), "", $I$2)</f>
        <v/>
      </c>
    </row>
    <row r="9" spans="1:18" x14ac:dyDescent="0.35">
      <c r="A9" s="19"/>
      <c r="B9" s="19"/>
      <c r="C9" s="19"/>
      <c r="D9" s="19"/>
      <c r="E9" s="19"/>
      <c r="F9" s="19"/>
      <c r="G9" s="19"/>
      <c r="H9" s="26">
        <v>0</v>
      </c>
      <c r="I9" s="54"/>
      <c r="J9" s="29" t="str">
        <f>IF(ISBLANK(M1Data[[#This Row],[11. Gender]]), "", $A$2)</f>
        <v/>
      </c>
      <c r="K9" s="30" t="str">
        <f>IF(ISBLANK(M1Data[[#This Row],[11. Gender]]), "", $B$2)</f>
        <v/>
      </c>
      <c r="L9" s="30" t="str">
        <f>IF(ISBLANK(M1Data[[#This Row],[11. Gender]]), "", $C$2)</f>
        <v/>
      </c>
      <c r="M9" s="32" t="str">
        <f>IF(ISBLANK(M1Data[[#This Row],[11. Gender]]), "", $D$2)</f>
        <v/>
      </c>
      <c r="N9" s="32" t="str">
        <f>IF(ISBLANK(M1Data[[#This Row],[11. Gender]]), "", $E$2)</f>
        <v/>
      </c>
      <c r="O9" s="32" t="str">
        <f>IF(ISBLANK(M1Data[[#This Row],[11. Gender]]), "", $F$2)</f>
        <v/>
      </c>
      <c r="P9" s="32" t="str">
        <f>IF(ISBLANK(M1Data[[#This Row],[11. Gender]]), "", $G$2)</f>
        <v/>
      </c>
      <c r="Q9" s="36" t="str">
        <f>IF(ISBLANK(M1Data[[#This Row],[12. Age Range]]), "", $H$2)</f>
        <v/>
      </c>
      <c r="R9" s="37" t="str">
        <f>IF(ISBLANK(M1Data[[#This Row],[13. Town / City / County of Participant (limited to 35 char.)]]), "", $I$2)</f>
        <v/>
      </c>
    </row>
    <row r="10" spans="1:18" x14ac:dyDescent="0.35">
      <c r="A10" s="19"/>
      <c r="B10" s="19"/>
      <c r="C10" s="19"/>
      <c r="D10" s="19"/>
      <c r="E10" s="19"/>
      <c r="F10" s="19"/>
      <c r="G10" s="19"/>
      <c r="H10" s="19"/>
      <c r="I10" s="54"/>
      <c r="J10" s="29" t="str">
        <f>IF(ISBLANK(M1Data[[#This Row],[11. Gender]]), "", $A$2)</f>
        <v/>
      </c>
      <c r="K10" s="30" t="str">
        <f>IF(ISBLANK(M1Data[[#This Row],[11. Gender]]), "", $B$2)</f>
        <v/>
      </c>
      <c r="L10" s="30" t="str">
        <f>IF(ISBLANK(M1Data[[#This Row],[11. Gender]]), "", $C$2)</f>
        <v/>
      </c>
      <c r="M10" s="32" t="str">
        <f>IF(ISBLANK(M1Data[[#This Row],[11. Gender]]), "", $D$2)</f>
        <v/>
      </c>
      <c r="N10" s="32" t="str">
        <f>IF(ISBLANK(M1Data[[#This Row],[11. Gender]]), "", $E$2)</f>
        <v/>
      </c>
      <c r="O10" s="32" t="str">
        <f>IF(ISBLANK(M1Data[[#This Row],[11. Gender]]), "", $F$2)</f>
        <v/>
      </c>
      <c r="P10" s="32" t="str">
        <f>IF(ISBLANK(M1Data[[#This Row],[11. Gender]]), "", $G$2)</f>
        <v/>
      </c>
      <c r="Q10" s="36" t="str">
        <f>IF(ISBLANK(M1Data[[#This Row],[12. Age Range]]), "", $H$2)</f>
        <v/>
      </c>
      <c r="R10" s="37" t="str">
        <f>IF(ISBLANK(M1Data[[#This Row],[13. Town / City / County of Participant (limited to 35 char.)]]), "", $I$2)</f>
        <v/>
      </c>
    </row>
    <row r="11" spans="1:18" x14ac:dyDescent="0.35">
      <c r="A11" s="19"/>
      <c r="B11" s="19"/>
      <c r="C11" s="19"/>
      <c r="D11" s="19"/>
      <c r="E11" s="19"/>
      <c r="F11" s="19"/>
      <c r="G11" s="19"/>
      <c r="H11" s="19"/>
      <c r="I11" s="54"/>
      <c r="J11" s="29" t="str">
        <f>IF(ISBLANK(M1Data[[#This Row],[11. Gender]]), "", $A$2)</f>
        <v/>
      </c>
      <c r="K11" s="30" t="str">
        <f>IF(ISBLANK(M1Data[[#This Row],[11. Gender]]), "", $B$2)</f>
        <v/>
      </c>
      <c r="L11" s="30" t="str">
        <f>IF(ISBLANK(M1Data[[#This Row],[11. Gender]]), "", $C$2)</f>
        <v/>
      </c>
      <c r="M11" s="32" t="str">
        <f>IF(ISBLANK(M1Data[[#This Row],[11. Gender]]), "", $D$2)</f>
        <v/>
      </c>
      <c r="N11" s="32" t="str">
        <f>IF(ISBLANK(M1Data[[#This Row],[11. Gender]]), "", $E$2)</f>
        <v/>
      </c>
      <c r="O11" s="32" t="str">
        <f>IF(ISBLANK(M1Data[[#This Row],[11. Gender]]), "", $F$2)</f>
        <v/>
      </c>
      <c r="P11" s="32" t="str">
        <f>IF(ISBLANK(M1Data[[#This Row],[11. Gender]]), "", $G$2)</f>
        <v/>
      </c>
      <c r="Q11" s="36" t="str">
        <f>IF(ISBLANK(M1Data[[#This Row],[12. Age Range]]), "", $H$2)</f>
        <v/>
      </c>
      <c r="R11" s="37" t="str">
        <f>IF(ISBLANK(M1Data[[#This Row],[13. Town / City / County of Participant (limited to 35 char.)]]), "", $I$2)</f>
        <v/>
      </c>
    </row>
    <row r="12" spans="1:18" x14ac:dyDescent="0.35">
      <c r="A12" s="19"/>
      <c r="B12" s="19"/>
      <c r="C12" s="19"/>
      <c r="D12" s="19"/>
      <c r="E12" s="19"/>
      <c r="F12" s="19"/>
      <c r="G12" s="19"/>
      <c r="H12" s="19"/>
      <c r="I12" s="54"/>
      <c r="J12" s="29" t="str">
        <f>IF(ISBLANK(M1Data[[#This Row],[11. Gender]]), "", $A$2)</f>
        <v/>
      </c>
      <c r="K12" s="30" t="str">
        <f>IF(ISBLANK(M1Data[[#This Row],[11. Gender]]), "", $B$2)</f>
        <v/>
      </c>
      <c r="L12" s="30" t="str">
        <f>IF(ISBLANK(M1Data[[#This Row],[11. Gender]]), "", $C$2)</f>
        <v/>
      </c>
      <c r="M12" s="32" t="str">
        <f>IF(ISBLANK(M1Data[[#This Row],[11. Gender]]), "", $D$2)</f>
        <v/>
      </c>
      <c r="N12" s="32" t="str">
        <f>IF(ISBLANK(M1Data[[#This Row],[11. Gender]]), "", $E$2)</f>
        <v/>
      </c>
      <c r="O12" s="32" t="str">
        <f>IF(ISBLANK(M1Data[[#This Row],[11. Gender]]), "", $F$2)</f>
        <v/>
      </c>
      <c r="P12" s="32" t="str">
        <f>IF(ISBLANK(M1Data[[#This Row],[11. Gender]]), "", $G$2)</f>
        <v/>
      </c>
      <c r="Q12" s="36" t="str">
        <f>IF(ISBLANK(M1Data[[#This Row],[12. Age Range]]), "", $H$2)</f>
        <v/>
      </c>
      <c r="R12" s="37" t="str">
        <f>IF(ISBLANK(M1Data[[#This Row],[13. Town / City / County of Participant (limited to 35 char.)]]), "", $I$2)</f>
        <v/>
      </c>
    </row>
    <row r="13" spans="1:18" x14ac:dyDescent="0.35">
      <c r="A13" s="19"/>
      <c r="B13" s="19"/>
      <c r="C13" s="19"/>
      <c r="D13" s="19"/>
      <c r="E13" s="19"/>
      <c r="F13" s="19"/>
      <c r="G13" s="19"/>
      <c r="H13" s="19"/>
      <c r="I13" s="54"/>
      <c r="J13" s="29" t="str">
        <f>IF(ISBLANK(M1Data[[#This Row],[11. Gender]]), "", $A$2)</f>
        <v/>
      </c>
      <c r="K13" s="30" t="str">
        <f>IF(ISBLANK(M1Data[[#This Row],[11. Gender]]), "", $B$2)</f>
        <v/>
      </c>
      <c r="L13" s="30" t="str">
        <f>IF(ISBLANK(M1Data[[#This Row],[11. Gender]]), "", $C$2)</f>
        <v/>
      </c>
      <c r="M13" s="32" t="str">
        <f>IF(ISBLANK(M1Data[[#This Row],[11. Gender]]), "", $D$2)</f>
        <v/>
      </c>
      <c r="N13" s="32" t="str">
        <f>IF(ISBLANK(M1Data[[#This Row],[11. Gender]]), "", $E$2)</f>
        <v/>
      </c>
      <c r="O13" s="32" t="str">
        <f>IF(ISBLANK(M1Data[[#This Row],[11. Gender]]), "", $F$2)</f>
        <v/>
      </c>
      <c r="P13" s="32" t="str">
        <f>IF(ISBLANK(M1Data[[#This Row],[11. Gender]]), "", $G$2)</f>
        <v/>
      </c>
      <c r="Q13" s="36" t="str">
        <f>IF(ISBLANK(M1Data[[#This Row],[12. Age Range]]), "", $H$2)</f>
        <v/>
      </c>
      <c r="R13" s="37" t="str">
        <f>IF(ISBLANK(M1Data[[#This Row],[13. Town / City / County of Participant (limited to 35 char.)]]), "", $I$2)</f>
        <v/>
      </c>
    </row>
    <row r="14" spans="1:18" x14ac:dyDescent="0.35">
      <c r="A14" s="19"/>
      <c r="B14" s="19"/>
      <c r="C14" s="19"/>
      <c r="D14" s="19"/>
      <c r="E14" s="19"/>
      <c r="F14" s="19"/>
      <c r="G14" s="19"/>
      <c r="H14" s="19"/>
      <c r="I14" s="55"/>
      <c r="J14" s="29" t="str">
        <f>IF(ISBLANK(M1Data[[#This Row],[11. Gender]]), "", $A$2)</f>
        <v/>
      </c>
      <c r="K14" s="30" t="str">
        <f>IF(ISBLANK(M1Data[[#This Row],[11. Gender]]), "", $B$2)</f>
        <v/>
      </c>
      <c r="L14" s="30" t="str">
        <f>IF(ISBLANK(M1Data[[#This Row],[11. Gender]]), "", $C$2)</f>
        <v/>
      </c>
      <c r="M14" s="32" t="str">
        <f>IF(ISBLANK(M1Data[[#This Row],[11. Gender]]), "", $D$2)</f>
        <v/>
      </c>
      <c r="N14" s="32" t="str">
        <f>IF(ISBLANK(M1Data[[#This Row],[11. Gender]]), "", $E$2)</f>
        <v/>
      </c>
      <c r="O14" s="32" t="str">
        <f>IF(ISBLANK(M1Data[[#This Row],[11. Gender]]), "", $F$2)</f>
        <v/>
      </c>
      <c r="P14" s="32" t="str">
        <f>IF(ISBLANK(M1Data[[#This Row],[11. Gender]]), "", $G$2)</f>
        <v/>
      </c>
      <c r="Q14" s="36" t="str">
        <f>IF(ISBLANK(M1Data[[#This Row],[12. Age Range]]), "", $H$2)</f>
        <v/>
      </c>
      <c r="R14" s="37" t="str">
        <f>IF(ISBLANK(M1Data[[#This Row],[13. Town / City / County of Participant (limited to 35 char.)]]), "", $I$2)</f>
        <v/>
      </c>
    </row>
    <row r="15" spans="1:18" x14ac:dyDescent="0.35">
      <c r="A15" s="19"/>
      <c r="B15" s="19"/>
      <c r="C15" s="19"/>
      <c r="D15" s="19"/>
      <c r="E15" s="19"/>
      <c r="F15" s="19"/>
      <c r="G15" s="19"/>
      <c r="H15" s="19"/>
      <c r="I15" s="54"/>
      <c r="J15" s="29" t="str">
        <f>IF(ISBLANK(M1Data[[#This Row],[11. Gender]]), "", $A$2)</f>
        <v/>
      </c>
      <c r="K15" s="30" t="str">
        <f>IF(ISBLANK(M1Data[[#This Row],[11. Gender]]), "", $B$2)</f>
        <v/>
      </c>
      <c r="L15" s="30" t="str">
        <f>IF(ISBLANK(M1Data[[#This Row],[11. Gender]]), "", $C$2)</f>
        <v/>
      </c>
      <c r="M15" s="32" t="str">
        <f>IF(ISBLANK(M1Data[[#This Row],[11. Gender]]), "", $D$2)</f>
        <v/>
      </c>
      <c r="N15" s="32" t="str">
        <f>IF(ISBLANK(M1Data[[#This Row],[11. Gender]]), "", $E$2)</f>
        <v/>
      </c>
      <c r="O15" s="32" t="str">
        <f>IF(ISBLANK(M1Data[[#This Row],[11. Gender]]), "", $F$2)</f>
        <v/>
      </c>
      <c r="P15" s="32" t="str">
        <f>IF(ISBLANK(M1Data[[#This Row],[11. Gender]]), "", $G$2)</f>
        <v/>
      </c>
      <c r="Q15" s="36" t="str">
        <f>IF(ISBLANK(M1Data[[#This Row],[12. Age Range]]), "", $H$2)</f>
        <v/>
      </c>
      <c r="R15" s="37" t="str">
        <f>IF(ISBLANK(M1Data[[#This Row],[13. Town / City / County of Participant (limited to 35 char.)]]), "", $I$2)</f>
        <v/>
      </c>
    </row>
    <row r="16" spans="1:18" x14ac:dyDescent="0.35">
      <c r="A16" s="19"/>
      <c r="B16" s="19"/>
      <c r="C16" s="19"/>
      <c r="D16" s="19"/>
      <c r="E16" s="19"/>
      <c r="F16" s="19"/>
      <c r="G16" s="19"/>
      <c r="H16" s="19"/>
      <c r="I16" s="54"/>
      <c r="J16" s="29" t="str">
        <f>IF(ISBLANK(M1Data[[#This Row],[11. Gender]]), "", $A$2)</f>
        <v/>
      </c>
      <c r="K16" s="30" t="str">
        <f>IF(ISBLANK(M1Data[[#This Row],[11. Gender]]), "", $B$2)</f>
        <v/>
      </c>
      <c r="L16" s="30" t="str">
        <f>IF(ISBLANK(M1Data[[#This Row],[11. Gender]]), "", $C$2)</f>
        <v/>
      </c>
      <c r="M16" s="32" t="str">
        <f>IF(ISBLANK(M1Data[[#This Row],[11. Gender]]), "", $D$2)</f>
        <v/>
      </c>
      <c r="N16" s="32" t="str">
        <f>IF(ISBLANK(M1Data[[#This Row],[11. Gender]]), "", $E$2)</f>
        <v/>
      </c>
      <c r="O16" s="32" t="str">
        <f>IF(ISBLANK(M1Data[[#This Row],[11. Gender]]), "", $F$2)</f>
        <v/>
      </c>
      <c r="P16" s="32" t="str">
        <f>IF(ISBLANK(M1Data[[#This Row],[11. Gender]]), "", $G$2)</f>
        <v/>
      </c>
      <c r="Q16" s="36" t="str">
        <f>IF(ISBLANK(M1Data[[#This Row],[12. Age Range]]), "", $H$2)</f>
        <v/>
      </c>
      <c r="R16" s="37" t="str">
        <f>IF(ISBLANK(M1Data[[#This Row],[13. Town / City / County of Participant (limited to 35 char.)]]), "", $I$2)</f>
        <v/>
      </c>
    </row>
    <row r="17" spans="1:18" x14ac:dyDescent="0.35">
      <c r="A17" s="19"/>
      <c r="B17" s="19"/>
      <c r="C17" s="19"/>
      <c r="D17" s="19"/>
      <c r="E17" s="19"/>
      <c r="F17" s="19"/>
      <c r="G17" s="19"/>
      <c r="H17" s="19"/>
      <c r="I17" s="54"/>
      <c r="J17" s="29" t="str">
        <f>IF(ISBLANK(M1Data[[#This Row],[11. Gender]]), "", $A$2)</f>
        <v/>
      </c>
      <c r="K17" s="30" t="str">
        <f>IF(ISBLANK(M1Data[[#This Row],[11. Gender]]), "", $B$2)</f>
        <v/>
      </c>
      <c r="L17" s="30" t="str">
        <f>IF(ISBLANK(M1Data[[#This Row],[11. Gender]]), "", $C$2)</f>
        <v/>
      </c>
      <c r="M17" s="32" t="str">
        <f>IF(ISBLANK(M1Data[[#This Row],[11. Gender]]), "", $D$2)</f>
        <v/>
      </c>
      <c r="N17" s="32" t="str">
        <f>IF(ISBLANK(M1Data[[#This Row],[11. Gender]]), "", $E$2)</f>
        <v/>
      </c>
      <c r="O17" s="32" t="str">
        <f>IF(ISBLANK(M1Data[[#This Row],[11. Gender]]), "", $F$2)</f>
        <v/>
      </c>
      <c r="P17" s="32" t="str">
        <f>IF(ISBLANK(M1Data[[#This Row],[11. Gender]]), "", $G$2)</f>
        <v/>
      </c>
      <c r="Q17" s="36" t="str">
        <f>IF(ISBLANK(M1Data[[#This Row],[12. Age Range]]), "", $H$2)</f>
        <v/>
      </c>
      <c r="R17" s="37" t="str">
        <f>IF(ISBLANK(M1Data[[#This Row],[13. Town / City / County of Participant (limited to 35 char.)]]), "", $I$2)</f>
        <v/>
      </c>
    </row>
    <row r="18" spans="1:18" x14ac:dyDescent="0.35">
      <c r="A18" s="19"/>
      <c r="B18" s="19"/>
      <c r="C18" s="19"/>
      <c r="D18" s="19"/>
      <c r="E18" s="19"/>
      <c r="F18" s="19"/>
      <c r="G18" s="19"/>
      <c r="H18" s="19"/>
      <c r="I18" s="54"/>
      <c r="J18" s="29" t="str">
        <f>IF(ISBLANK(M1Data[[#This Row],[11. Gender]]), "", $A$2)</f>
        <v/>
      </c>
      <c r="K18" s="30" t="str">
        <f>IF(ISBLANK(M1Data[[#This Row],[11. Gender]]), "", $B$2)</f>
        <v/>
      </c>
      <c r="L18" s="30" t="str">
        <f>IF(ISBLANK(M1Data[[#This Row],[11. Gender]]), "", $C$2)</f>
        <v/>
      </c>
      <c r="M18" s="32" t="str">
        <f>IF(ISBLANK(M1Data[[#This Row],[11. Gender]]), "", $D$2)</f>
        <v/>
      </c>
      <c r="N18" s="32" t="str">
        <f>IF(ISBLANK(M1Data[[#This Row],[11. Gender]]), "", $E$2)</f>
        <v/>
      </c>
      <c r="O18" s="32" t="str">
        <f>IF(ISBLANK(M1Data[[#This Row],[11. Gender]]), "", $F$2)</f>
        <v/>
      </c>
      <c r="P18" s="32" t="str">
        <f>IF(ISBLANK(M1Data[[#This Row],[11. Gender]]), "", $G$2)</f>
        <v/>
      </c>
      <c r="Q18" s="36" t="str">
        <f>IF(ISBLANK(M1Data[[#This Row],[12. Age Range]]), "", $H$2)</f>
        <v/>
      </c>
      <c r="R18" s="37" t="str">
        <f>IF(ISBLANK(M1Data[[#This Row],[13. Town / City / County of Participant (limited to 35 char.)]]), "", $I$2)</f>
        <v/>
      </c>
    </row>
    <row r="19" spans="1:18" x14ac:dyDescent="0.35">
      <c r="A19" s="19"/>
      <c r="B19" s="19"/>
      <c r="C19" s="19"/>
      <c r="D19" s="19"/>
      <c r="E19" s="19"/>
      <c r="F19" s="19"/>
      <c r="G19" s="19"/>
      <c r="H19" s="19"/>
      <c r="I19" s="54"/>
      <c r="J19" s="29" t="str">
        <f>IF(ISBLANK(M1Data[[#This Row],[11. Gender]]), "", $A$2)</f>
        <v/>
      </c>
      <c r="K19" s="30" t="str">
        <f>IF(ISBLANK(M1Data[[#This Row],[11. Gender]]), "", $B$2)</f>
        <v/>
      </c>
      <c r="L19" s="30" t="str">
        <f>IF(ISBLANK(M1Data[[#This Row],[11. Gender]]), "", $C$2)</f>
        <v/>
      </c>
      <c r="M19" s="32" t="str">
        <f>IF(ISBLANK(M1Data[[#This Row],[11. Gender]]), "", $D$2)</f>
        <v/>
      </c>
      <c r="N19" s="32" t="str">
        <f>IF(ISBLANK(M1Data[[#This Row],[11. Gender]]), "", $E$2)</f>
        <v/>
      </c>
      <c r="O19" s="32" t="str">
        <f>IF(ISBLANK(M1Data[[#This Row],[11. Gender]]), "", $F$2)</f>
        <v/>
      </c>
      <c r="P19" s="32" t="str">
        <f>IF(ISBLANK(M1Data[[#This Row],[11. Gender]]), "", $G$2)</f>
        <v/>
      </c>
      <c r="Q19" s="36" t="str">
        <f>IF(ISBLANK(M1Data[[#This Row],[12. Age Range]]), "", $H$2)</f>
        <v/>
      </c>
      <c r="R19" s="37" t="str">
        <f>IF(ISBLANK(M1Data[[#This Row],[13. Town / City / County of Participant (limited to 35 char.)]]), "", $I$2)</f>
        <v/>
      </c>
    </row>
    <row r="20" spans="1:18" x14ac:dyDescent="0.35">
      <c r="A20" s="19"/>
      <c r="B20" s="19"/>
      <c r="C20" s="19"/>
      <c r="D20" s="19"/>
      <c r="E20" s="19"/>
      <c r="F20" s="19"/>
      <c r="G20" s="19"/>
      <c r="H20" s="19"/>
      <c r="I20" s="54"/>
      <c r="J20" s="29" t="str">
        <f>IF(ISBLANK(M1Data[[#This Row],[11. Gender]]), "", $A$2)</f>
        <v/>
      </c>
      <c r="K20" s="30" t="str">
        <f>IF(ISBLANK(M1Data[[#This Row],[11. Gender]]), "", $B$2)</f>
        <v/>
      </c>
      <c r="L20" s="30" t="str">
        <f>IF(ISBLANK(M1Data[[#This Row],[11. Gender]]), "", $C$2)</f>
        <v/>
      </c>
      <c r="M20" s="32" t="str">
        <f>IF(ISBLANK(M1Data[[#This Row],[11. Gender]]), "", $D$2)</f>
        <v/>
      </c>
      <c r="N20" s="32" t="str">
        <f>IF(ISBLANK(M1Data[[#This Row],[11. Gender]]), "", $E$2)</f>
        <v/>
      </c>
      <c r="O20" s="32" t="str">
        <f>IF(ISBLANK(M1Data[[#This Row],[11. Gender]]), "", $F$2)</f>
        <v/>
      </c>
      <c r="P20" s="32" t="str">
        <f>IF(ISBLANK(M1Data[[#This Row],[11. Gender]]), "", $G$2)</f>
        <v/>
      </c>
      <c r="Q20" s="36" t="str">
        <f>IF(ISBLANK(M1Data[[#This Row],[12. Age Range]]), "", $H$2)</f>
        <v/>
      </c>
      <c r="R20" s="37" t="str">
        <f>IF(ISBLANK(M1Data[[#This Row],[13. Town / City / County of Participant (limited to 35 char.)]]), "", $I$2)</f>
        <v/>
      </c>
    </row>
    <row r="21" spans="1:18" x14ac:dyDescent="0.35">
      <c r="A21" s="19"/>
      <c r="B21" s="19"/>
      <c r="C21" s="19"/>
      <c r="D21" s="19"/>
      <c r="E21" s="19"/>
      <c r="F21" s="19"/>
      <c r="G21" s="19"/>
      <c r="H21" s="19"/>
      <c r="I21" s="54"/>
      <c r="J21" s="29" t="str">
        <f>IF(ISBLANK(M1Data[[#This Row],[11. Gender]]), "", $A$2)</f>
        <v/>
      </c>
      <c r="K21" s="30" t="str">
        <f>IF(ISBLANK(M1Data[[#This Row],[11. Gender]]), "", $B$2)</f>
        <v/>
      </c>
      <c r="L21" s="30" t="str">
        <f>IF(ISBLANK(M1Data[[#This Row],[11. Gender]]), "", $C$2)</f>
        <v/>
      </c>
      <c r="M21" s="32" t="str">
        <f>IF(ISBLANK(M1Data[[#This Row],[11. Gender]]), "", $D$2)</f>
        <v/>
      </c>
      <c r="N21" s="32" t="str">
        <f>IF(ISBLANK(M1Data[[#This Row],[11. Gender]]), "", $E$2)</f>
        <v/>
      </c>
      <c r="O21" s="32" t="str">
        <f>IF(ISBLANK(M1Data[[#This Row],[11. Gender]]), "", $F$2)</f>
        <v/>
      </c>
      <c r="P21" s="32" t="str">
        <f>IF(ISBLANK(M1Data[[#This Row],[11. Gender]]), "", $G$2)</f>
        <v/>
      </c>
      <c r="Q21" s="36" t="str">
        <f>IF(ISBLANK(M1Data[[#This Row],[12. Age Range]]), "", $H$2)</f>
        <v/>
      </c>
      <c r="R21" s="37" t="str">
        <f>IF(ISBLANK(M1Data[[#This Row],[13. Town / City / County of Participant (limited to 35 char.)]]), "", $I$2)</f>
        <v/>
      </c>
    </row>
    <row r="22" spans="1:18" x14ac:dyDescent="0.35">
      <c r="A22" s="19"/>
      <c r="B22" s="19"/>
      <c r="C22" s="19"/>
      <c r="D22" s="19"/>
      <c r="E22" s="19"/>
      <c r="F22" s="19"/>
      <c r="G22" s="19"/>
      <c r="H22" s="19"/>
      <c r="I22" s="54"/>
      <c r="J22" s="29" t="str">
        <f>IF(ISBLANK(M1Data[[#This Row],[11. Gender]]), "", $A$2)</f>
        <v/>
      </c>
      <c r="K22" s="30" t="str">
        <f>IF(ISBLANK(M1Data[[#This Row],[11. Gender]]), "", $B$2)</f>
        <v/>
      </c>
      <c r="L22" s="30" t="str">
        <f>IF(ISBLANK(M1Data[[#This Row],[11. Gender]]), "", $C$2)</f>
        <v/>
      </c>
      <c r="M22" s="32" t="str">
        <f>IF(ISBLANK(M1Data[[#This Row],[11. Gender]]), "", $D$2)</f>
        <v/>
      </c>
      <c r="N22" s="32" t="str">
        <f>IF(ISBLANK(M1Data[[#This Row],[11. Gender]]), "", $E$2)</f>
        <v/>
      </c>
      <c r="O22" s="32" t="str">
        <f>IF(ISBLANK(M1Data[[#This Row],[11. Gender]]), "", $F$2)</f>
        <v/>
      </c>
      <c r="P22" s="32" t="str">
        <f>IF(ISBLANK(M1Data[[#This Row],[11. Gender]]), "", $G$2)</f>
        <v/>
      </c>
      <c r="Q22" s="36" t="str">
        <f>IF(ISBLANK(M1Data[[#This Row],[12. Age Range]]), "", $H$2)</f>
        <v/>
      </c>
      <c r="R22" s="37" t="str">
        <f>IF(ISBLANK(M1Data[[#This Row],[13. Town / City / County of Participant (limited to 35 char.)]]), "", $I$2)</f>
        <v/>
      </c>
    </row>
    <row r="23" spans="1:18" x14ac:dyDescent="0.35">
      <c r="A23" s="19"/>
      <c r="B23" s="19"/>
      <c r="C23" s="19"/>
      <c r="D23" s="19"/>
      <c r="E23" s="19"/>
      <c r="F23" s="19"/>
      <c r="G23" s="19"/>
      <c r="H23" s="19"/>
      <c r="I23" s="54"/>
      <c r="J23" s="29" t="str">
        <f>IF(ISBLANK(M1Data[[#This Row],[11. Gender]]), "", $A$2)</f>
        <v/>
      </c>
      <c r="K23" s="30" t="str">
        <f>IF(ISBLANK(M1Data[[#This Row],[11. Gender]]), "", $B$2)</f>
        <v/>
      </c>
      <c r="L23" s="30" t="str">
        <f>IF(ISBLANK(M1Data[[#This Row],[11. Gender]]), "", $C$2)</f>
        <v/>
      </c>
      <c r="M23" s="32" t="str">
        <f>IF(ISBLANK(M1Data[[#This Row],[11. Gender]]), "", $D$2)</f>
        <v/>
      </c>
      <c r="N23" s="32" t="str">
        <f>IF(ISBLANK(M1Data[[#This Row],[11. Gender]]), "", $E$2)</f>
        <v/>
      </c>
      <c r="O23" s="32" t="str">
        <f>IF(ISBLANK(M1Data[[#This Row],[11. Gender]]), "", $F$2)</f>
        <v/>
      </c>
      <c r="P23" s="32" t="str">
        <f>IF(ISBLANK(M1Data[[#This Row],[11. Gender]]), "", $G$2)</f>
        <v/>
      </c>
      <c r="Q23" s="36" t="str">
        <f>IF(ISBLANK(M1Data[[#This Row],[12. Age Range]]), "", $H$2)</f>
        <v/>
      </c>
      <c r="R23" s="37" t="str">
        <f>IF(ISBLANK(M1Data[[#This Row],[13. Town / City / County of Participant (limited to 35 char.)]]), "", $I$2)</f>
        <v/>
      </c>
    </row>
    <row r="24" spans="1:18" x14ac:dyDescent="0.35">
      <c r="A24" s="19"/>
      <c r="B24" s="19"/>
      <c r="C24" s="19"/>
      <c r="D24" s="19"/>
      <c r="E24" s="19"/>
      <c r="F24" s="19"/>
      <c r="G24" s="19"/>
      <c r="H24" s="19"/>
      <c r="I24" s="54"/>
      <c r="J24" s="29" t="str">
        <f>IF(ISBLANK(M1Data[[#This Row],[11. Gender]]), "", $A$2)</f>
        <v/>
      </c>
      <c r="K24" s="30" t="str">
        <f>IF(ISBLANK(M1Data[[#This Row],[11. Gender]]), "", $B$2)</f>
        <v/>
      </c>
      <c r="L24" s="30" t="str">
        <f>IF(ISBLANK(M1Data[[#This Row],[11. Gender]]), "", $C$2)</f>
        <v/>
      </c>
      <c r="M24" s="32" t="str">
        <f>IF(ISBLANK(M1Data[[#This Row],[11. Gender]]), "", $D$2)</f>
        <v/>
      </c>
      <c r="N24" s="32" t="str">
        <f>IF(ISBLANK(M1Data[[#This Row],[11. Gender]]), "", $E$2)</f>
        <v/>
      </c>
      <c r="O24" s="32" t="str">
        <f>IF(ISBLANK(M1Data[[#This Row],[11. Gender]]), "", $F$2)</f>
        <v/>
      </c>
      <c r="P24" s="32" t="str">
        <f>IF(ISBLANK(M1Data[[#This Row],[11. Gender]]), "", $G$2)</f>
        <v/>
      </c>
      <c r="Q24" s="36" t="str">
        <f>IF(ISBLANK(M1Data[[#This Row],[12. Age Range]]), "", $H$2)</f>
        <v/>
      </c>
      <c r="R24" s="37" t="str">
        <f>IF(ISBLANK(M1Data[[#This Row],[13. Town / City / County of Participant (limited to 35 char.)]]), "", $I$2)</f>
        <v/>
      </c>
    </row>
    <row r="25" spans="1:18" x14ac:dyDescent="0.35">
      <c r="A25" s="19"/>
      <c r="B25" s="19"/>
      <c r="C25" s="19"/>
      <c r="D25" s="19"/>
      <c r="E25" s="19"/>
      <c r="F25" s="19"/>
      <c r="G25" s="19"/>
      <c r="H25" s="19"/>
      <c r="I25" s="54"/>
      <c r="J25" s="29" t="str">
        <f>IF(ISBLANK(M1Data[[#This Row],[11. Gender]]), "", $A$2)</f>
        <v/>
      </c>
      <c r="K25" s="30" t="str">
        <f>IF(ISBLANK(M1Data[[#This Row],[11. Gender]]), "", $B$2)</f>
        <v/>
      </c>
      <c r="L25" s="30" t="str">
        <f>IF(ISBLANK(M1Data[[#This Row],[11. Gender]]), "", $C$2)</f>
        <v/>
      </c>
      <c r="M25" s="32" t="str">
        <f>IF(ISBLANK(M1Data[[#This Row],[11. Gender]]), "", $D$2)</f>
        <v/>
      </c>
      <c r="N25" s="32" t="str">
        <f>IF(ISBLANK(M1Data[[#This Row],[11. Gender]]), "", $E$2)</f>
        <v/>
      </c>
      <c r="O25" s="32" t="str">
        <f>IF(ISBLANK(M1Data[[#This Row],[11. Gender]]), "", $F$2)</f>
        <v/>
      </c>
      <c r="P25" s="32" t="str">
        <f>IF(ISBLANK(M1Data[[#This Row],[11. Gender]]), "", $G$2)</f>
        <v/>
      </c>
      <c r="Q25" s="36" t="str">
        <f>IF(ISBLANK(M1Data[[#This Row],[12. Age Range]]), "", $H$2)</f>
        <v/>
      </c>
      <c r="R25" s="37" t="str">
        <f>IF(ISBLANK(M1Data[[#This Row],[13. Town / City / County of Participant (limited to 35 char.)]]), "", $I$2)</f>
        <v/>
      </c>
    </row>
    <row r="26" spans="1:18" x14ac:dyDescent="0.35">
      <c r="A26" s="19"/>
      <c r="B26" s="19"/>
      <c r="C26" s="19"/>
      <c r="D26" s="19"/>
      <c r="E26" s="19"/>
      <c r="F26" s="19"/>
      <c r="G26" s="19"/>
      <c r="H26" s="19"/>
      <c r="I26" s="54"/>
      <c r="J26" s="29" t="str">
        <f>IF(ISBLANK(M1Data[[#This Row],[11. Gender]]), "", $A$2)</f>
        <v/>
      </c>
      <c r="K26" s="30" t="str">
        <f>IF(ISBLANK(M1Data[[#This Row],[11. Gender]]), "", $B$2)</f>
        <v/>
      </c>
      <c r="L26" s="30" t="str">
        <f>IF(ISBLANK(M1Data[[#This Row],[11. Gender]]), "", $C$2)</f>
        <v/>
      </c>
      <c r="M26" s="32" t="str">
        <f>IF(ISBLANK(M1Data[[#This Row],[11. Gender]]), "", $D$2)</f>
        <v/>
      </c>
      <c r="N26" s="32" t="str">
        <f>IF(ISBLANK(M1Data[[#This Row],[11. Gender]]), "", $E$2)</f>
        <v/>
      </c>
      <c r="O26" s="32" t="str">
        <f>IF(ISBLANK(M1Data[[#This Row],[11. Gender]]), "", $F$2)</f>
        <v/>
      </c>
      <c r="P26" s="32" t="str">
        <f>IF(ISBLANK(M1Data[[#This Row],[11. Gender]]), "", $G$2)</f>
        <v/>
      </c>
      <c r="Q26" s="36" t="str">
        <f>IF(ISBLANK(M1Data[[#This Row],[12. Age Range]]), "", $H$2)</f>
        <v/>
      </c>
      <c r="R26" s="37" t="str">
        <f>IF(ISBLANK(M1Data[[#This Row],[13. Town / City / County of Participant (limited to 35 char.)]]), "", $I$2)</f>
        <v/>
      </c>
    </row>
    <row r="27" spans="1:18" x14ac:dyDescent="0.35">
      <c r="A27" s="19"/>
      <c r="B27" s="19"/>
      <c r="C27" s="19"/>
      <c r="D27" s="19"/>
      <c r="E27" s="19"/>
      <c r="F27" s="19"/>
      <c r="G27" s="19"/>
      <c r="H27" s="19"/>
      <c r="I27" s="54"/>
      <c r="J27" s="29" t="str">
        <f>IF(ISBLANK(M1Data[[#This Row],[11. Gender]]), "", $A$2)</f>
        <v/>
      </c>
      <c r="K27" s="30" t="str">
        <f>IF(ISBLANK(M1Data[[#This Row],[11. Gender]]), "", $B$2)</f>
        <v/>
      </c>
      <c r="L27" s="30" t="str">
        <f>IF(ISBLANK(M1Data[[#This Row],[11. Gender]]), "", $C$2)</f>
        <v/>
      </c>
      <c r="M27" s="32" t="str">
        <f>IF(ISBLANK(M1Data[[#This Row],[11. Gender]]), "", $D$2)</f>
        <v/>
      </c>
      <c r="N27" s="32" t="str">
        <f>IF(ISBLANK(M1Data[[#This Row],[11. Gender]]), "", $E$2)</f>
        <v/>
      </c>
      <c r="O27" s="32" t="str">
        <f>IF(ISBLANK(M1Data[[#This Row],[11. Gender]]), "", $F$2)</f>
        <v/>
      </c>
      <c r="P27" s="32" t="str">
        <f>IF(ISBLANK(M1Data[[#This Row],[11. Gender]]), "", $G$2)</f>
        <v/>
      </c>
      <c r="Q27" s="36" t="str">
        <f>IF(ISBLANK(M1Data[[#This Row],[12. Age Range]]), "", $H$2)</f>
        <v/>
      </c>
      <c r="R27" s="37" t="str">
        <f>IF(ISBLANK(M1Data[[#This Row],[13. Town / City / County of Participant (limited to 35 char.)]]), "", $I$2)</f>
        <v/>
      </c>
    </row>
    <row r="28" spans="1:18" x14ac:dyDescent="0.35">
      <c r="A28" s="19"/>
      <c r="B28" s="19"/>
      <c r="C28" s="19"/>
      <c r="D28" s="19"/>
      <c r="E28" s="19"/>
      <c r="F28" s="19"/>
      <c r="G28" s="19"/>
      <c r="H28" s="19"/>
      <c r="I28" s="54"/>
      <c r="J28" s="29" t="str">
        <f>IF(ISBLANK(M1Data[[#This Row],[11. Gender]]), "", $A$2)</f>
        <v/>
      </c>
      <c r="K28" s="30" t="str">
        <f>IF(ISBLANK(M1Data[[#This Row],[11. Gender]]), "", $B$2)</f>
        <v/>
      </c>
      <c r="L28" s="30" t="str">
        <f>IF(ISBLANK(M1Data[[#This Row],[11. Gender]]), "", $C$2)</f>
        <v/>
      </c>
      <c r="M28" s="32" t="str">
        <f>IF(ISBLANK(M1Data[[#This Row],[11. Gender]]), "", $D$2)</f>
        <v/>
      </c>
      <c r="N28" s="32" t="str">
        <f>IF(ISBLANK(M1Data[[#This Row],[11. Gender]]), "", $E$2)</f>
        <v/>
      </c>
      <c r="O28" s="32" t="str">
        <f>IF(ISBLANK(M1Data[[#This Row],[11. Gender]]), "", $F$2)</f>
        <v/>
      </c>
      <c r="P28" s="32" t="str">
        <f>IF(ISBLANK(M1Data[[#This Row],[11. Gender]]), "", $G$2)</f>
        <v/>
      </c>
      <c r="Q28" s="36" t="str">
        <f>IF(ISBLANK(M1Data[[#This Row],[12. Age Range]]), "", $H$2)</f>
        <v/>
      </c>
      <c r="R28" s="37" t="str">
        <f>IF(ISBLANK(M1Data[[#This Row],[13. Town / City / County of Participant (limited to 35 char.)]]), "", $I$2)</f>
        <v/>
      </c>
    </row>
    <row r="29" spans="1:18" x14ac:dyDescent="0.35">
      <c r="A29" s="19"/>
      <c r="B29" s="19"/>
      <c r="C29" s="19"/>
      <c r="D29" s="19"/>
      <c r="E29" s="19"/>
      <c r="F29" s="19"/>
      <c r="G29" s="19"/>
      <c r="H29" s="19"/>
      <c r="I29" s="54"/>
      <c r="J29" s="29" t="str">
        <f>IF(ISBLANK(M1Data[[#This Row],[11. Gender]]), "", $A$2)</f>
        <v/>
      </c>
      <c r="K29" s="30" t="str">
        <f>IF(ISBLANK(M1Data[[#This Row],[11. Gender]]), "", $B$2)</f>
        <v/>
      </c>
      <c r="L29" s="30" t="str">
        <f>IF(ISBLANK(M1Data[[#This Row],[11. Gender]]), "", $C$2)</f>
        <v/>
      </c>
      <c r="M29" s="32" t="str">
        <f>IF(ISBLANK(M1Data[[#This Row],[11. Gender]]), "", $D$2)</f>
        <v/>
      </c>
      <c r="N29" s="32" t="str">
        <f>IF(ISBLANK(M1Data[[#This Row],[11. Gender]]), "", $E$2)</f>
        <v/>
      </c>
      <c r="O29" s="32" t="str">
        <f>IF(ISBLANK(M1Data[[#This Row],[11. Gender]]), "", $F$2)</f>
        <v/>
      </c>
      <c r="P29" s="32" t="str">
        <f>IF(ISBLANK(M1Data[[#This Row],[11. Gender]]), "", $G$2)</f>
        <v/>
      </c>
      <c r="Q29" s="36" t="str">
        <f>IF(ISBLANK(M1Data[[#This Row],[12. Age Range]]), "", $H$2)</f>
        <v/>
      </c>
      <c r="R29" s="37" t="str">
        <f>IF(ISBLANK(M1Data[[#This Row],[13. Town / City / County of Participant (limited to 35 char.)]]), "", $I$2)</f>
        <v/>
      </c>
    </row>
    <row r="30" spans="1:18" x14ac:dyDescent="0.35">
      <c r="A30" s="19"/>
      <c r="B30" s="19"/>
      <c r="C30" s="19"/>
      <c r="D30" s="19"/>
      <c r="E30" s="19"/>
      <c r="F30" s="19"/>
      <c r="G30" s="19"/>
      <c r="H30" s="19"/>
      <c r="I30" s="54"/>
      <c r="J30" s="29" t="str">
        <f>IF(ISBLANK(M1Data[[#This Row],[11. Gender]]), "", $A$2)</f>
        <v/>
      </c>
      <c r="K30" s="30" t="str">
        <f>IF(ISBLANK(M1Data[[#This Row],[11. Gender]]), "", $B$2)</f>
        <v/>
      </c>
      <c r="L30" s="30" t="str">
        <f>IF(ISBLANK(M1Data[[#This Row],[11. Gender]]), "", $C$2)</f>
        <v/>
      </c>
      <c r="M30" s="32" t="str">
        <f>IF(ISBLANK(M1Data[[#This Row],[11. Gender]]), "", $D$2)</f>
        <v/>
      </c>
      <c r="N30" s="32" t="str">
        <f>IF(ISBLANK(M1Data[[#This Row],[11. Gender]]), "", $E$2)</f>
        <v/>
      </c>
      <c r="O30" s="32" t="str">
        <f>IF(ISBLANK(M1Data[[#This Row],[11. Gender]]), "", $F$2)</f>
        <v/>
      </c>
      <c r="P30" s="32" t="str">
        <f>IF(ISBLANK(M1Data[[#This Row],[11. Gender]]), "", $G$2)</f>
        <v/>
      </c>
      <c r="Q30" s="36" t="str">
        <f>IF(ISBLANK(M1Data[[#This Row],[12. Age Range]]), "", $H$2)</f>
        <v/>
      </c>
      <c r="R30" s="37" t="str">
        <f>IF(ISBLANK(M1Data[[#This Row],[13. Town / City / County of Participant (limited to 35 char.)]]), "", $I$2)</f>
        <v/>
      </c>
    </row>
    <row r="31" spans="1:18" x14ac:dyDescent="0.35">
      <c r="A31" s="19"/>
      <c r="B31" s="19"/>
      <c r="C31" s="19"/>
      <c r="D31" s="19"/>
      <c r="E31" s="19"/>
      <c r="F31" s="19"/>
      <c r="G31" s="19"/>
      <c r="H31" s="19"/>
      <c r="I31" s="54"/>
      <c r="J31" s="29" t="str">
        <f>IF(ISBLANK(M1Data[[#This Row],[11. Gender]]), "", $A$2)</f>
        <v/>
      </c>
      <c r="K31" s="30" t="str">
        <f>IF(ISBLANK(M1Data[[#This Row],[11. Gender]]), "", $B$2)</f>
        <v/>
      </c>
      <c r="L31" s="30" t="str">
        <f>IF(ISBLANK(M1Data[[#This Row],[11. Gender]]), "", $C$2)</f>
        <v/>
      </c>
      <c r="M31" s="32" t="str">
        <f>IF(ISBLANK(M1Data[[#This Row],[11. Gender]]), "", $D$2)</f>
        <v/>
      </c>
      <c r="N31" s="32" t="str">
        <f>IF(ISBLANK(M1Data[[#This Row],[11. Gender]]), "", $E$2)</f>
        <v/>
      </c>
      <c r="O31" s="32" t="str">
        <f>IF(ISBLANK(M1Data[[#This Row],[11. Gender]]), "", $F$2)</f>
        <v/>
      </c>
      <c r="P31" s="32" t="str">
        <f>IF(ISBLANK(M1Data[[#This Row],[11. Gender]]), "", $G$2)</f>
        <v/>
      </c>
      <c r="Q31" s="36" t="str">
        <f>IF(ISBLANK(M1Data[[#This Row],[12. Age Range]]), "", $H$2)</f>
        <v/>
      </c>
      <c r="R31" s="37" t="str">
        <f>IF(ISBLANK(M1Data[[#This Row],[13. Town / City / County of Participant (limited to 35 char.)]]), "", $I$2)</f>
        <v/>
      </c>
    </row>
    <row r="32" spans="1:18" x14ac:dyDescent="0.35">
      <c r="A32" s="19"/>
      <c r="B32" s="19"/>
      <c r="C32" s="19"/>
      <c r="D32" s="19"/>
      <c r="E32" s="19"/>
      <c r="F32" s="19"/>
      <c r="G32" s="19"/>
      <c r="H32" s="19"/>
      <c r="I32" s="54"/>
      <c r="J32" s="29" t="str">
        <f>IF(ISBLANK(M1Data[[#This Row],[11. Gender]]), "", $A$2)</f>
        <v/>
      </c>
      <c r="K32" s="30" t="str">
        <f>IF(ISBLANK(M1Data[[#This Row],[11. Gender]]), "", $B$2)</f>
        <v/>
      </c>
      <c r="L32" s="30" t="str">
        <f>IF(ISBLANK(M1Data[[#This Row],[11. Gender]]), "", $C$2)</f>
        <v/>
      </c>
      <c r="M32" s="32" t="str">
        <f>IF(ISBLANK(M1Data[[#This Row],[11. Gender]]), "", $D$2)</f>
        <v/>
      </c>
      <c r="N32" s="32" t="str">
        <f>IF(ISBLANK(M1Data[[#This Row],[11. Gender]]), "", $E$2)</f>
        <v/>
      </c>
      <c r="O32" s="32" t="str">
        <f>IF(ISBLANK(M1Data[[#This Row],[11. Gender]]), "", $F$2)</f>
        <v/>
      </c>
      <c r="P32" s="32" t="str">
        <f>IF(ISBLANK(M1Data[[#This Row],[11. Gender]]), "", $G$2)</f>
        <v/>
      </c>
      <c r="Q32" s="36" t="str">
        <f>IF(ISBLANK(M1Data[[#This Row],[12. Age Range]]), "", $H$2)</f>
        <v/>
      </c>
      <c r="R32" s="37" t="str">
        <f>IF(ISBLANK(M1Data[[#This Row],[13. Town / City / County of Participant (limited to 35 char.)]]), "", $I$2)</f>
        <v/>
      </c>
    </row>
    <row r="33" spans="1:18" x14ac:dyDescent="0.35">
      <c r="A33" s="19"/>
      <c r="B33" s="19"/>
      <c r="C33" s="19"/>
      <c r="D33" s="19"/>
      <c r="E33" s="19"/>
      <c r="F33" s="19"/>
      <c r="G33" s="19"/>
      <c r="H33" s="19"/>
      <c r="I33" s="54"/>
      <c r="J33" s="29" t="str">
        <f>IF(ISBLANK(M1Data[[#This Row],[11. Gender]]), "", $A$2)</f>
        <v/>
      </c>
      <c r="K33" s="30" t="str">
        <f>IF(ISBLANK(M1Data[[#This Row],[11. Gender]]), "", $B$2)</f>
        <v/>
      </c>
      <c r="L33" s="30" t="str">
        <f>IF(ISBLANK(M1Data[[#This Row],[11. Gender]]), "", $C$2)</f>
        <v/>
      </c>
      <c r="M33" s="32" t="str">
        <f>IF(ISBLANK(M1Data[[#This Row],[11. Gender]]), "", $D$2)</f>
        <v/>
      </c>
      <c r="N33" s="32" t="str">
        <f>IF(ISBLANK(M1Data[[#This Row],[11. Gender]]), "", $E$2)</f>
        <v/>
      </c>
      <c r="O33" s="32" t="str">
        <f>IF(ISBLANK(M1Data[[#This Row],[11. Gender]]), "", $F$2)</f>
        <v/>
      </c>
      <c r="P33" s="32" t="str">
        <f>IF(ISBLANK(M1Data[[#This Row],[11. Gender]]), "", $G$2)</f>
        <v/>
      </c>
      <c r="Q33" s="36" t="str">
        <f>IF(ISBLANK(M1Data[[#This Row],[12. Age Range]]), "", $H$2)</f>
        <v/>
      </c>
      <c r="R33" s="37" t="str">
        <f>IF(ISBLANK(M1Data[[#This Row],[13. Town / City / County of Participant (limited to 35 char.)]]), "", $I$2)</f>
        <v/>
      </c>
    </row>
    <row r="34" spans="1:18" x14ac:dyDescent="0.35">
      <c r="A34" s="19"/>
      <c r="B34" s="19"/>
      <c r="C34" s="19"/>
      <c r="D34" s="19"/>
      <c r="E34" s="19"/>
      <c r="F34" s="19"/>
      <c r="G34" s="19"/>
      <c r="H34" s="19"/>
      <c r="I34" s="54"/>
      <c r="J34" s="29" t="str">
        <f>IF(ISBLANK(M1Data[[#This Row],[11. Gender]]), "", $A$2)</f>
        <v/>
      </c>
      <c r="K34" s="30" t="str">
        <f>IF(ISBLANK(M1Data[[#This Row],[11. Gender]]), "", $B$2)</f>
        <v/>
      </c>
      <c r="L34" s="30" t="str">
        <f>IF(ISBLANK(M1Data[[#This Row],[11. Gender]]), "", $C$2)</f>
        <v/>
      </c>
      <c r="M34" s="32" t="str">
        <f>IF(ISBLANK(M1Data[[#This Row],[11. Gender]]), "", $D$2)</f>
        <v/>
      </c>
      <c r="N34" s="32" t="str">
        <f>IF(ISBLANK(M1Data[[#This Row],[11. Gender]]), "", $E$2)</f>
        <v/>
      </c>
      <c r="O34" s="32" t="str">
        <f>IF(ISBLANK(M1Data[[#This Row],[11. Gender]]), "", $F$2)</f>
        <v/>
      </c>
      <c r="P34" s="32" t="str">
        <f>IF(ISBLANK(M1Data[[#This Row],[11. Gender]]), "", $G$2)</f>
        <v/>
      </c>
      <c r="Q34" s="36" t="str">
        <f>IF(ISBLANK(M1Data[[#This Row],[12. Age Range]]), "", $H$2)</f>
        <v/>
      </c>
      <c r="R34" s="35" t="str">
        <f>IF(ISBLANK(M1Data[[#This Row],[13. Town / City / County of Participant (limited to 35 char.)]]), "", $I$2)</f>
        <v/>
      </c>
    </row>
    <row r="35" spans="1:18" x14ac:dyDescent="0.35">
      <c r="A35" s="19"/>
      <c r="B35" s="19"/>
      <c r="C35" s="19"/>
      <c r="D35" s="19"/>
      <c r="E35" s="19"/>
      <c r="F35" s="19"/>
      <c r="G35" s="19"/>
      <c r="H35" s="19"/>
      <c r="I35" s="54"/>
      <c r="J35" s="29" t="str">
        <f>IF(ISBLANK(M1Data[[#This Row],[11. Gender]]), "", $A$2)</f>
        <v/>
      </c>
      <c r="K35" s="30" t="str">
        <f>IF(ISBLANK(M1Data[[#This Row],[11. Gender]]), "", $B$2)</f>
        <v/>
      </c>
      <c r="L35" s="30" t="str">
        <f>IF(ISBLANK(M1Data[[#This Row],[11. Gender]]), "", $C$2)</f>
        <v/>
      </c>
      <c r="M35" s="32" t="str">
        <f>IF(ISBLANK(M1Data[[#This Row],[11. Gender]]), "", $D$2)</f>
        <v/>
      </c>
      <c r="N35" s="32" t="str">
        <f>IF(ISBLANK(M1Data[[#This Row],[11. Gender]]), "", $E$2)</f>
        <v/>
      </c>
      <c r="O35" s="32" t="str">
        <f>IF(ISBLANK(M1Data[[#This Row],[11. Gender]]), "", $F$2)</f>
        <v/>
      </c>
      <c r="P35" s="32" t="str">
        <f>IF(ISBLANK(M1Data[[#This Row],[11. Gender]]), "", $G$2)</f>
        <v/>
      </c>
      <c r="Q35" s="36" t="str">
        <f>IF(ISBLANK(M1Data[[#This Row],[12. Age Range]]), "", $H$2)</f>
        <v/>
      </c>
      <c r="R35" s="35" t="str">
        <f>IF(ISBLANK(M1Data[[#This Row],[13. Town / City / County of Participant (limited to 35 char.)]]), "", $I$2)</f>
        <v/>
      </c>
    </row>
    <row r="36" spans="1:18" x14ac:dyDescent="0.35">
      <c r="A36" s="19"/>
      <c r="B36" s="19"/>
      <c r="C36" s="19"/>
      <c r="D36" s="19"/>
      <c r="E36" s="19"/>
      <c r="F36" s="19"/>
      <c r="G36" s="19"/>
      <c r="H36" s="19"/>
      <c r="I36" s="54"/>
      <c r="J36" s="29" t="str">
        <f>IF(ISBLANK(M1Data[[#This Row],[11. Gender]]), "", $A$2)</f>
        <v/>
      </c>
      <c r="K36" s="30" t="str">
        <f>IF(ISBLANK(M1Data[[#This Row],[11. Gender]]), "", $B$2)</f>
        <v/>
      </c>
      <c r="L36" s="30" t="str">
        <f>IF(ISBLANK(M1Data[[#This Row],[11. Gender]]), "", $C$2)</f>
        <v/>
      </c>
      <c r="M36" s="32" t="str">
        <f>IF(ISBLANK(M1Data[[#This Row],[11. Gender]]), "", $D$2)</f>
        <v/>
      </c>
      <c r="N36" s="32" t="str">
        <f>IF(ISBLANK(M1Data[[#This Row],[11. Gender]]), "", $E$2)</f>
        <v/>
      </c>
      <c r="O36" s="32" t="str">
        <f>IF(ISBLANK(M1Data[[#This Row],[11. Gender]]), "", $F$2)</f>
        <v/>
      </c>
      <c r="P36" s="32" t="str">
        <f>IF(ISBLANK(M1Data[[#This Row],[11. Gender]]), "", $G$2)</f>
        <v/>
      </c>
      <c r="Q36" s="36" t="str">
        <f>IF(ISBLANK(M1Data[[#This Row],[12. Age Range]]), "", $H$2)</f>
        <v/>
      </c>
      <c r="R36" s="35" t="str">
        <f>IF(ISBLANK(M1Data[[#This Row],[13. Town / City / County of Participant (limited to 35 char.)]]), "", $I$2)</f>
        <v/>
      </c>
    </row>
    <row r="37" spans="1:18" x14ac:dyDescent="0.35">
      <c r="A37" s="19"/>
      <c r="B37" s="19"/>
      <c r="C37" s="19"/>
      <c r="D37" s="19"/>
      <c r="E37" s="19"/>
      <c r="F37" s="19"/>
      <c r="G37" s="19"/>
      <c r="H37" s="19"/>
      <c r="I37" s="54"/>
      <c r="J37" s="29" t="str">
        <f>IF(ISBLANK(M1Data[[#This Row],[11. Gender]]), "", $A$2)</f>
        <v/>
      </c>
      <c r="K37" s="30" t="str">
        <f>IF(ISBLANK(M1Data[[#This Row],[11. Gender]]), "", $B$2)</f>
        <v/>
      </c>
      <c r="L37" s="30" t="str">
        <f>IF(ISBLANK(M1Data[[#This Row],[11. Gender]]), "", $C$2)</f>
        <v/>
      </c>
      <c r="M37" s="32" t="str">
        <f>IF(ISBLANK(M1Data[[#This Row],[11. Gender]]), "", $D$2)</f>
        <v/>
      </c>
      <c r="N37" s="32" t="str">
        <f>IF(ISBLANK(M1Data[[#This Row],[11. Gender]]), "", $E$2)</f>
        <v/>
      </c>
      <c r="O37" s="32" t="str">
        <f>IF(ISBLANK(M1Data[[#This Row],[11. Gender]]), "", $F$2)</f>
        <v/>
      </c>
      <c r="P37" s="32" t="str">
        <f>IF(ISBLANK(M1Data[[#This Row],[11. Gender]]), "", $G$2)</f>
        <v/>
      </c>
      <c r="Q37" s="36" t="str">
        <f>IF(ISBLANK(M1Data[[#This Row],[12. Age Range]]), "", $H$2)</f>
        <v/>
      </c>
      <c r="R37" s="35" t="str">
        <f>IF(ISBLANK(M1Data[[#This Row],[13. Town / City / County of Participant (limited to 35 char.)]]), "", $I$2)</f>
        <v/>
      </c>
    </row>
    <row r="38" spans="1:18" x14ac:dyDescent="0.35">
      <c r="A38" s="19"/>
      <c r="B38" s="19"/>
      <c r="C38" s="19"/>
      <c r="D38" s="19"/>
      <c r="E38" s="19"/>
      <c r="F38" s="19"/>
      <c r="G38" s="19"/>
      <c r="H38" s="19"/>
      <c r="I38" s="54"/>
      <c r="J38" s="29" t="str">
        <f>IF(ISBLANK(M1Data[[#This Row],[11. Gender]]), "", $A$2)</f>
        <v/>
      </c>
      <c r="K38" s="30" t="str">
        <f>IF(ISBLANK(M1Data[[#This Row],[11. Gender]]), "", $B$2)</f>
        <v/>
      </c>
      <c r="L38" s="30" t="str">
        <f>IF(ISBLANK(M1Data[[#This Row],[11. Gender]]), "", $C$2)</f>
        <v/>
      </c>
      <c r="M38" s="32" t="str">
        <f>IF(ISBLANK(M1Data[[#This Row],[11. Gender]]), "", $D$2)</f>
        <v/>
      </c>
      <c r="N38" s="32" t="str">
        <f>IF(ISBLANK(M1Data[[#This Row],[11. Gender]]), "", $E$2)</f>
        <v/>
      </c>
      <c r="O38" s="32" t="str">
        <f>IF(ISBLANK(M1Data[[#This Row],[11. Gender]]), "", $F$2)</f>
        <v/>
      </c>
      <c r="P38" s="32" t="str">
        <f>IF(ISBLANK(M1Data[[#This Row],[11. Gender]]), "", $G$2)</f>
        <v/>
      </c>
      <c r="Q38" s="36" t="str">
        <f>IF(ISBLANK(M1Data[[#This Row],[12. Age Range]]), "", $H$2)</f>
        <v/>
      </c>
      <c r="R38" s="35" t="str">
        <f>IF(ISBLANK(M1Data[[#This Row],[13. Town / City / County of Participant (limited to 35 char.)]]), "", $I$2)</f>
        <v/>
      </c>
    </row>
    <row r="39" spans="1:18" x14ac:dyDescent="0.35">
      <c r="A39" s="19"/>
      <c r="B39" s="19"/>
      <c r="C39" s="19"/>
      <c r="D39" s="19"/>
      <c r="E39" s="19"/>
      <c r="F39" s="19"/>
      <c r="G39" s="19"/>
      <c r="H39" s="19"/>
      <c r="I39" s="54"/>
      <c r="J39" s="29" t="str">
        <f>IF(ISBLANK(M1Data[[#This Row],[11. Gender]]), "", $A$2)</f>
        <v/>
      </c>
      <c r="K39" s="30" t="str">
        <f>IF(ISBLANK(M1Data[[#This Row],[11. Gender]]), "", $B$2)</f>
        <v/>
      </c>
      <c r="L39" s="30" t="str">
        <f>IF(ISBLANK(M1Data[[#This Row],[11. Gender]]), "", $C$2)</f>
        <v/>
      </c>
      <c r="M39" s="32" t="str">
        <f>IF(ISBLANK(M1Data[[#This Row],[11. Gender]]), "", $D$2)</f>
        <v/>
      </c>
      <c r="N39" s="32" t="str">
        <f>IF(ISBLANK(M1Data[[#This Row],[11. Gender]]), "", $E$2)</f>
        <v/>
      </c>
      <c r="O39" s="32" t="str">
        <f>IF(ISBLANK(M1Data[[#This Row],[11. Gender]]), "", $F$2)</f>
        <v/>
      </c>
      <c r="P39" s="32" t="str">
        <f>IF(ISBLANK(M1Data[[#This Row],[11. Gender]]), "", $G$2)</f>
        <v/>
      </c>
      <c r="Q39" s="36" t="str">
        <f>IF(ISBLANK(M1Data[[#This Row],[12. Age Range]]), "", $H$2)</f>
        <v/>
      </c>
      <c r="R39" s="35" t="str">
        <f>IF(ISBLANK(M1Data[[#This Row],[13. Town / City / County of Participant (limited to 35 char.)]]), "", $I$2)</f>
        <v/>
      </c>
    </row>
    <row r="40" spans="1:18" x14ac:dyDescent="0.35">
      <c r="A40" s="19"/>
      <c r="B40" s="19"/>
      <c r="C40" s="19"/>
      <c r="D40" s="19"/>
      <c r="E40" s="19"/>
      <c r="F40" s="19"/>
      <c r="G40" s="19"/>
      <c r="H40" s="19"/>
      <c r="I40" s="54"/>
      <c r="J40" s="29" t="str">
        <f>IF(ISBLANK(M1Data[[#This Row],[11. Gender]]), "", $A$2)</f>
        <v/>
      </c>
      <c r="K40" s="30" t="str">
        <f>IF(ISBLANK(M1Data[[#This Row],[11. Gender]]), "", $B$2)</f>
        <v/>
      </c>
      <c r="L40" s="30" t="str">
        <f>IF(ISBLANK(M1Data[[#This Row],[11. Gender]]), "", $C$2)</f>
        <v/>
      </c>
      <c r="M40" s="32" t="str">
        <f>IF(ISBLANK(M1Data[[#This Row],[11. Gender]]), "", $D$2)</f>
        <v/>
      </c>
      <c r="N40" s="32" t="str">
        <f>IF(ISBLANK(M1Data[[#This Row],[11. Gender]]), "", $E$2)</f>
        <v/>
      </c>
      <c r="O40" s="32" t="str">
        <f>IF(ISBLANK(M1Data[[#This Row],[11. Gender]]), "", $F$2)</f>
        <v/>
      </c>
      <c r="P40" s="32" t="str">
        <f>IF(ISBLANK(M1Data[[#This Row],[11. Gender]]), "", $G$2)</f>
        <v/>
      </c>
      <c r="Q40" s="36" t="str">
        <f>IF(ISBLANK(M1Data[[#This Row],[12. Age Range]]), "", $H$2)</f>
        <v/>
      </c>
      <c r="R40" s="35" t="str">
        <f>IF(ISBLANK(M1Data[[#This Row],[13. Town / City / County of Participant (limited to 35 char.)]]), "", $I$2)</f>
        <v/>
      </c>
    </row>
    <row r="41" spans="1:18" x14ac:dyDescent="0.35">
      <c r="A41" s="19"/>
      <c r="B41" s="19"/>
      <c r="C41" s="19"/>
      <c r="D41" s="19"/>
      <c r="E41" s="19"/>
      <c r="F41" s="19"/>
      <c r="G41" s="19"/>
      <c r="H41" s="19"/>
      <c r="I41" s="54"/>
      <c r="J41" s="29" t="str">
        <f>IF(ISBLANK(M1Data[[#This Row],[11. Gender]]), "", $A$2)</f>
        <v/>
      </c>
      <c r="K41" s="30" t="str">
        <f>IF(ISBLANK(M1Data[[#This Row],[11. Gender]]), "", $B$2)</f>
        <v/>
      </c>
      <c r="L41" s="30" t="str">
        <f>IF(ISBLANK(M1Data[[#This Row],[11. Gender]]), "", $C$2)</f>
        <v/>
      </c>
      <c r="M41" s="32" t="str">
        <f>IF(ISBLANK(M1Data[[#This Row],[11. Gender]]), "", $D$2)</f>
        <v/>
      </c>
      <c r="N41" s="32" t="str">
        <f>IF(ISBLANK(M1Data[[#This Row],[11. Gender]]), "", $E$2)</f>
        <v/>
      </c>
      <c r="O41" s="32" t="str">
        <f>IF(ISBLANK(M1Data[[#This Row],[11. Gender]]), "", $F$2)</f>
        <v/>
      </c>
      <c r="P41" s="32" t="str">
        <f>IF(ISBLANK(M1Data[[#This Row],[11. Gender]]), "", $G$2)</f>
        <v/>
      </c>
      <c r="Q41" s="36" t="str">
        <f>IF(ISBLANK(M1Data[[#This Row],[12. Age Range]]), "", $H$2)</f>
        <v/>
      </c>
      <c r="R41" s="35" t="str">
        <f>IF(ISBLANK(M1Data[[#This Row],[13. Town / City / County of Participant (limited to 35 char.)]]), "", $I$2)</f>
        <v/>
      </c>
    </row>
    <row r="42" spans="1:18" x14ac:dyDescent="0.35">
      <c r="A42" s="19"/>
      <c r="B42" s="19"/>
      <c r="C42" s="19"/>
      <c r="D42" s="19"/>
      <c r="E42" s="19"/>
      <c r="F42" s="19"/>
      <c r="G42" s="19"/>
      <c r="H42" s="19"/>
      <c r="I42" s="54"/>
      <c r="J42" s="29" t="str">
        <f>IF(ISBLANK(M1Data[[#This Row],[11. Gender]]), "", $A$2)</f>
        <v/>
      </c>
      <c r="K42" s="30" t="str">
        <f>IF(ISBLANK(M1Data[[#This Row],[11. Gender]]), "", $B$2)</f>
        <v/>
      </c>
      <c r="L42" s="30" t="str">
        <f>IF(ISBLANK(M1Data[[#This Row],[11. Gender]]), "", $C$2)</f>
        <v/>
      </c>
      <c r="M42" s="32" t="str">
        <f>IF(ISBLANK(M1Data[[#This Row],[11. Gender]]), "", $D$2)</f>
        <v/>
      </c>
      <c r="N42" s="32" t="str">
        <f>IF(ISBLANK(M1Data[[#This Row],[11. Gender]]), "", $E$2)</f>
        <v/>
      </c>
      <c r="O42" s="32" t="str">
        <f>IF(ISBLANK(M1Data[[#This Row],[11. Gender]]), "", $F$2)</f>
        <v/>
      </c>
      <c r="P42" s="32" t="str">
        <f>IF(ISBLANK(M1Data[[#This Row],[11. Gender]]), "", $G$2)</f>
        <v/>
      </c>
      <c r="Q42" s="36" t="str">
        <f>IF(ISBLANK(M1Data[[#This Row],[12. Age Range]]), "", $H$2)</f>
        <v/>
      </c>
      <c r="R42" s="35" t="str">
        <f>IF(ISBLANK(M1Data[[#This Row],[13. Town / City / County of Participant (limited to 35 char.)]]), "", $I$2)</f>
        <v/>
      </c>
    </row>
    <row r="43" spans="1:18" x14ac:dyDescent="0.35">
      <c r="A43" s="19"/>
      <c r="B43" s="19"/>
      <c r="C43" s="19"/>
      <c r="D43" s="19"/>
      <c r="E43" s="19"/>
      <c r="F43" s="19"/>
      <c r="G43" s="19"/>
      <c r="H43" s="19"/>
      <c r="I43" s="54"/>
      <c r="J43" s="29" t="str">
        <f>IF(ISBLANK(M1Data[[#This Row],[11. Gender]]), "", $A$2)</f>
        <v/>
      </c>
      <c r="K43" s="30" t="str">
        <f>IF(ISBLANK(M1Data[[#This Row],[11. Gender]]), "", $B$2)</f>
        <v/>
      </c>
      <c r="L43" s="30" t="str">
        <f>IF(ISBLANK(M1Data[[#This Row],[11. Gender]]), "", $C$2)</f>
        <v/>
      </c>
      <c r="M43" s="32" t="str">
        <f>IF(ISBLANK(M1Data[[#This Row],[11. Gender]]), "", $D$2)</f>
        <v/>
      </c>
      <c r="N43" s="32" t="str">
        <f>IF(ISBLANK(M1Data[[#This Row],[11. Gender]]), "", $E$2)</f>
        <v/>
      </c>
      <c r="O43" s="32" t="str">
        <f>IF(ISBLANK(M1Data[[#This Row],[11. Gender]]), "", $F$2)</f>
        <v/>
      </c>
      <c r="P43" s="32" t="str">
        <f>IF(ISBLANK(M1Data[[#This Row],[11. Gender]]), "", $G$2)</f>
        <v/>
      </c>
      <c r="Q43" s="36" t="str">
        <f>IF(ISBLANK(M1Data[[#This Row],[12. Age Range]]), "", $H$2)</f>
        <v/>
      </c>
      <c r="R43" s="35" t="str">
        <f>IF(ISBLANK(M1Data[[#This Row],[13. Town / City / County of Participant (limited to 35 char.)]]), "", $I$2)</f>
        <v/>
      </c>
    </row>
    <row r="44" spans="1:18" x14ac:dyDescent="0.35">
      <c r="A44" s="19"/>
      <c r="B44" s="19"/>
      <c r="C44" s="19"/>
      <c r="D44" s="19"/>
      <c r="E44" s="19"/>
      <c r="F44" s="19"/>
      <c r="G44" s="19"/>
      <c r="H44" s="19"/>
      <c r="I44" s="54"/>
      <c r="J44" s="29" t="str">
        <f>IF(ISBLANK(M1Data[[#This Row],[11. Gender]]), "", $A$2)</f>
        <v/>
      </c>
      <c r="K44" s="30" t="str">
        <f>IF(ISBLANK(M1Data[[#This Row],[11. Gender]]), "", $B$2)</f>
        <v/>
      </c>
      <c r="L44" s="30" t="str">
        <f>IF(ISBLANK(M1Data[[#This Row],[11. Gender]]), "", $C$2)</f>
        <v/>
      </c>
      <c r="M44" s="32" t="str">
        <f>IF(ISBLANK(M1Data[[#This Row],[11. Gender]]), "", $D$2)</f>
        <v/>
      </c>
      <c r="N44" s="32" t="str">
        <f>IF(ISBLANK(M1Data[[#This Row],[11. Gender]]), "", $E$2)</f>
        <v/>
      </c>
      <c r="O44" s="32" t="str">
        <f>IF(ISBLANK(M1Data[[#This Row],[11. Gender]]), "", $F$2)</f>
        <v/>
      </c>
      <c r="P44" s="32" t="str">
        <f>IF(ISBLANK(M1Data[[#This Row],[11. Gender]]), "", $G$2)</f>
        <v/>
      </c>
      <c r="Q44" s="36" t="str">
        <f>IF(ISBLANK(M1Data[[#This Row],[12. Age Range]]), "", $H$2)</f>
        <v/>
      </c>
      <c r="R44" s="35" t="str">
        <f>IF(ISBLANK(M1Data[[#This Row],[13. Town / City / County of Participant (limited to 35 char.)]]), "", $I$2)</f>
        <v/>
      </c>
    </row>
    <row r="45" spans="1:18" x14ac:dyDescent="0.35">
      <c r="A45" s="19"/>
      <c r="B45" s="19"/>
      <c r="C45" s="19"/>
      <c r="D45" s="19"/>
      <c r="E45" s="19"/>
      <c r="F45" s="19"/>
      <c r="G45" s="19"/>
      <c r="H45" s="19"/>
      <c r="I45" s="54"/>
      <c r="J45" s="29" t="str">
        <f>IF(ISBLANK(M1Data[[#This Row],[11. Gender]]), "", $A$2)</f>
        <v/>
      </c>
      <c r="K45" s="30" t="str">
        <f>IF(ISBLANK(M1Data[[#This Row],[11. Gender]]), "", $B$2)</f>
        <v/>
      </c>
      <c r="L45" s="30" t="str">
        <f>IF(ISBLANK(M1Data[[#This Row],[11. Gender]]), "", $C$2)</f>
        <v/>
      </c>
      <c r="M45" s="32" t="str">
        <f>IF(ISBLANK(M1Data[[#This Row],[11. Gender]]), "", $D$2)</f>
        <v/>
      </c>
      <c r="N45" s="32" t="str">
        <f>IF(ISBLANK(M1Data[[#This Row],[11. Gender]]), "", $E$2)</f>
        <v/>
      </c>
      <c r="O45" s="32" t="str">
        <f>IF(ISBLANK(M1Data[[#This Row],[11. Gender]]), "", $F$2)</f>
        <v/>
      </c>
      <c r="P45" s="32" t="str">
        <f>IF(ISBLANK(M1Data[[#This Row],[11. Gender]]), "", $G$2)</f>
        <v/>
      </c>
      <c r="Q45" s="36" t="str">
        <f>IF(ISBLANK(M1Data[[#This Row],[12. Age Range]]), "", $H$2)</f>
        <v/>
      </c>
      <c r="R45" s="35" t="str">
        <f>IF(ISBLANK(M1Data[[#This Row],[13. Town / City / County of Participant (limited to 35 char.)]]), "", $I$2)</f>
        <v/>
      </c>
    </row>
    <row r="46" spans="1:18" x14ac:dyDescent="0.35">
      <c r="A46" s="19"/>
      <c r="B46" s="19"/>
      <c r="C46" s="19"/>
      <c r="D46" s="19"/>
      <c r="E46" s="19"/>
      <c r="F46" s="19"/>
      <c r="G46" s="19"/>
      <c r="H46" s="19"/>
      <c r="I46" s="54"/>
      <c r="J46" s="29" t="str">
        <f>IF(ISBLANK(M1Data[[#This Row],[11. Gender]]), "", $A$2)</f>
        <v/>
      </c>
      <c r="K46" s="30" t="str">
        <f>IF(ISBLANK(M1Data[[#This Row],[11. Gender]]), "", $B$2)</f>
        <v/>
      </c>
      <c r="L46" s="30" t="str">
        <f>IF(ISBLANK(M1Data[[#This Row],[11. Gender]]), "", $C$2)</f>
        <v/>
      </c>
      <c r="M46" s="32" t="str">
        <f>IF(ISBLANK(M1Data[[#This Row],[11. Gender]]), "", $D$2)</f>
        <v/>
      </c>
      <c r="N46" s="32" t="str">
        <f>IF(ISBLANK(M1Data[[#This Row],[11. Gender]]), "", $E$2)</f>
        <v/>
      </c>
      <c r="O46" s="32" t="str">
        <f>IF(ISBLANK(M1Data[[#This Row],[11. Gender]]), "", $F$2)</f>
        <v/>
      </c>
      <c r="P46" s="32" t="str">
        <f>IF(ISBLANK(M1Data[[#This Row],[11. Gender]]), "", $G$2)</f>
        <v/>
      </c>
      <c r="Q46" s="36" t="str">
        <f>IF(ISBLANK(M1Data[[#This Row],[12. Age Range]]), "", $H$2)</f>
        <v/>
      </c>
      <c r="R46" s="35" t="str">
        <f>IF(ISBLANK(M1Data[[#This Row],[13. Town / City / County of Participant (limited to 35 char.)]]), "", $I$2)</f>
        <v/>
      </c>
    </row>
    <row r="47" spans="1:18" x14ac:dyDescent="0.35">
      <c r="A47" s="19"/>
      <c r="B47" s="19"/>
      <c r="C47" s="19"/>
      <c r="D47" s="19"/>
      <c r="E47" s="19"/>
      <c r="F47" s="19"/>
      <c r="G47" s="19"/>
      <c r="H47" s="19"/>
      <c r="I47" s="54"/>
      <c r="J47" s="29" t="str">
        <f>IF(ISBLANK(M1Data[[#This Row],[11. Gender]]), "", $A$2)</f>
        <v/>
      </c>
      <c r="K47" s="30" t="str">
        <f>IF(ISBLANK(M1Data[[#This Row],[11. Gender]]), "", $B$2)</f>
        <v/>
      </c>
      <c r="L47" s="30" t="str">
        <f>IF(ISBLANK(M1Data[[#This Row],[11. Gender]]), "", $C$2)</f>
        <v/>
      </c>
      <c r="M47" s="32" t="str">
        <f>IF(ISBLANK(M1Data[[#This Row],[11. Gender]]), "", $D$2)</f>
        <v/>
      </c>
      <c r="N47" s="32" t="str">
        <f>IF(ISBLANK(M1Data[[#This Row],[11. Gender]]), "", $E$2)</f>
        <v/>
      </c>
      <c r="O47" s="32" t="str">
        <f>IF(ISBLANK(M1Data[[#This Row],[11. Gender]]), "", $F$2)</f>
        <v/>
      </c>
      <c r="P47" s="32" t="str">
        <f>IF(ISBLANK(M1Data[[#This Row],[11. Gender]]), "", $G$2)</f>
        <v/>
      </c>
      <c r="Q47" s="36" t="str">
        <f>IF(ISBLANK(M1Data[[#This Row],[12. Age Range]]), "", $H$2)</f>
        <v/>
      </c>
      <c r="R47" s="35" t="str">
        <f>IF(ISBLANK(M1Data[[#This Row],[13. Town / City / County of Participant (limited to 35 char.)]]), "", $I$2)</f>
        <v/>
      </c>
    </row>
    <row r="48" spans="1:18" x14ac:dyDescent="0.35">
      <c r="A48" s="19"/>
      <c r="B48" s="19"/>
      <c r="C48" s="19"/>
      <c r="D48" s="19"/>
      <c r="E48" s="19"/>
      <c r="F48" s="19"/>
      <c r="G48" s="19"/>
      <c r="H48" s="19"/>
      <c r="I48" s="54"/>
      <c r="J48" s="29" t="str">
        <f>IF(ISBLANK(M1Data[[#This Row],[11. Gender]]), "", $A$2)</f>
        <v/>
      </c>
      <c r="K48" s="30" t="str">
        <f>IF(ISBLANK(M1Data[[#This Row],[11. Gender]]), "", $B$2)</f>
        <v/>
      </c>
      <c r="L48" s="30" t="str">
        <f>IF(ISBLANK(M1Data[[#This Row],[11. Gender]]), "", $C$2)</f>
        <v/>
      </c>
      <c r="M48" s="32" t="str">
        <f>IF(ISBLANK(M1Data[[#This Row],[11. Gender]]), "", $D$2)</f>
        <v/>
      </c>
      <c r="N48" s="32" t="str">
        <f>IF(ISBLANK(M1Data[[#This Row],[11. Gender]]), "", $E$2)</f>
        <v/>
      </c>
      <c r="O48" s="32" t="str">
        <f>IF(ISBLANK(M1Data[[#This Row],[11. Gender]]), "", $F$2)</f>
        <v/>
      </c>
      <c r="P48" s="32" t="str">
        <f>IF(ISBLANK(M1Data[[#This Row],[11. Gender]]), "", $G$2)</f>
        <v/>
      </c>
      <c r="Q48" s="36" t="str">
        <f>IF(ISBLANK(M1Data[[#This Row],[12. Age Range]]), "", $H$2)</f>
        <v/>
      </c>
      <c r="R48" s="35" t="str">
        <f>IF(ISBLANK(M1Data[[#This Row],[13. Town / City / County of Participant (limited to 35 char.)]]), "", $I$2)</f>
        <v/>
      </c>
    </row>
    <row r="49" spans="1:18" x14ac:dyDescent="0.35">
      <c r="A49" s="19"/>
      <c r="B49" s="19"/>
      <c r="C49" s="19"/>
      <c r="D49" s="19"/>
      <c r="E49" s="19"/>
      <c r="F49" s="19"/>
      <c r="G49" s="19"/>
      <c r="H49" s="19"/>
      <c r="I49" s="54"/>
      <c r="J49" s="29" t="str">
        <f>IF(ISBLANK(M1Data[[#This Row],[11. Gender]]), "", $A$2)</f>
        <v/>
      </c>
      <c r="K49" s="30" t="str">
        <f>IF(ISBLANK(M1Data[[#This Row],[11. Gender]]), "", $B$2)</f>
        <v/>
      </c>
      <c r="L49" s="30" t="str">
        <f>IF(ISBLANK(M1Data[[#This Row],[11. Gender]]), "", $C$2)</f>
        <v/>
      </c>
      <c r="M49" s="32" t="str">
        <f>IF(ISBLANK(M1Data[[#This Row],[11. Gender]]), "", $D$2)</f>
        <v/>
      </c>
      <c r="N49" s="32" t="str">
        <f>IF(ISBLANK(M1Data[[#This Row],[11. Gender]]), "", $E$2)</f>
        <v/>
      </c>
      <c r="O49" s="32" t="str">
        <f>IF(ISBLANK(M1Data[[#This Row],[11. Gender]]), "", $F$2)</f>
        <v/>
      </c>
      <c r="P49" s="32" t="str">
        <f>IF(ISBLANK(M1Data[[#This Row],[11. Gender]]), "", $G$2)</f>
        <v/>
      </c>
      <c r="Q49" s="36" t="str">
        <f>IF(ISBLANK(M1Data[[#This Row],[12. Age Range]]), "", $H$2)</f>
        <v/>
      </c>
      <c r="R49" s="35" t="str">
        <f>IF(ISBLANK(M1Data[[#This Row],[13. Town / City / County of Participant (limited to 35 char.)]]), "", $I$2)</f>
        <v/>
      </c>
    </row>
    <row r="50" spans="1:18" x14ac:dyDescent="0.35">
      <c r="A50" s="19"/>
      <c r="B50" s="19"/>
      <c r="C50" s="19"/>
      <c r="D50" s="19"/>
      <c r="E50" s="19"/>
      <c r="F50" s="19"/>
      <c r="G50" s="19"/>
      <c r="H50" s="19"/>
      <c r="I50" s="54"/>
      <c r="J50" s="29" t="str">
        <f>IF(ISBLANK(M1Data[[#This Row],[11. Gender]]), "", $A$2)</f>
        <v/>
      </c>
      <c r="K50" s="30" t="str">
        <f>IF(ISBLANK(M1Data[[#This Row],[11. Gender]]), "", $B$2)</f>
        <v/>
      </c>
      <c r="L50" s="30" t="str">
        <f>IF(ISBLANK(M1Data[[#This Row],[11. Gender]]), "", $C$2)</f>
        <v/>
      </c>
      <c r="M50" s="32" t="str">
        <f>IF(ISBLANK(M1Data[[#This Row],[11. Gender]]), "", $D$2)</f>
        <v/>
      </c>
      <c r="N50" s="32" t="str">
        <f>IF(ISBLANK(M1Data[[#This Row],[11. Gender]]), "", $E$2)</f>
        <v/>
      </c>
      <c r="O50" s="32" t="str">
        <f>IF(ISBLANK(M1Data[[#This Row],[11. Gender]]), "", $F$2)</f>
        <v/>
      </c>
      <c r="P50" s="32" t="str">
        <f>IF(ISBLANK(M1Data[[#This Row],[11. Gender]]), "", $G$2)</f>
        <v/>
      </c>
      <c r="Q50" s="36" t="str">
        <f>IF(ISBLANK(M1Data[[#This Row],[12. Age Range]]), "", $H$2)</f>
        <v/>
      </c>
      <c r="R50" s="35" t="str">
        <f>IF(ISBLANK(M1Data[[#This Row],[13. Town / City / County of Participant (limited to 35 char.)]]), "", $I$2)</f>
        <v/>
      </c>
    </row>
    <row r="51" spans="1:18" x14ac:dyDescent="0.35">
      <c r="A51" s="19"/>
      <c r="B51" s="19"/>
      <c r="C51" s="19"/>
      <c r="D51" s="19"/>
      <c r="E51" s="19"/>
      <c r="F51" s="19"/>
      <c r="G51" s="19"/>
      <c r="H51" s="19"/>
      <c r="I51" s="54"/>
      <c r="J51" s="29" t="str">
        <f>IF(ISBLANK(M1Data[[#This Row],[11. Gender]]), "", $A$2)</f>
        <v/>
      </c>
      <c r="K51" s="30" t="str">
        <f>IF(ISBLANK(M1Data[[#This Row],[11. Gender]]), "", $B$2)</f>
        <v/>
      </c>
      <c r="L51" s="30" t="str">
        <f>IF(ISBLANK(M1Data[[#This Row],[11. Gender]]), "", $C$2)</f>
        <v/>
      </c>
      <c r="M51" s="32" t="str">
        <f>IF(ISBLANK(M1Data[[#This Row],[11. Gender]]), "", $D$2)</f>
        <v/>
      </c>
      <c r="N51" s="32" t="str">
        <f>IF(ISBLANK(M1Data[[#This Row],[11. Gender]]), "", $E$2)</f>
        <v/>
      </c>
      <c r="O51" s="32" t="str">
        <f>IF(ISBLANK(M1Data[[#This Row],[11. Gender]]), "", $F$2)</f>
        <v/>
      </c>
      <c r="P51" s="32" t="str">
        <f>IF(ISBLANK(M1Data[[#This Row],[11. Gender]]), "", $G$2)</f>
        <v/>
      </c>
      <c r="Q51" s="36" t="str">
        <f>IF(ISBLANK(M1Data[[#This Row],[12. Age Range]]), "", $H$2)</f>
        <v/>
      </c>
      <c r="R51" s="35" t="str">
        <f>IF(ISBLANK(M1Data[[#This Row],[13. Town / City / County of Participant (limited to 35 char.)]]), "", $I$2)</f>
        <v/>
      </c>
    </row>
    <row r="52" spans="1:18" x14ac:dyDescent="0.35">
      <c r="A52" s="19"/>
      <c r="B52" s="19"/>
      <c r="C52" s="19"/>
      <c r="D52" s="19"/>
      <c r="E52" s="19"/>
      <c r="F52" s="19"/>
      <c r="G52" s="19"/>
      <c r="H52" s="19"/>
      <c r="I52" s="54"/>
      <c r="J52" s="29" t="str">
        <f>IF(ISBLANK(M1Data[[#This Row],[11. Gender]]), "", $A$2)</f>
        <v/>
      </c>
      <c r="K52" s="30" t="str">
        <f>IF(ISBLANK(M1Data[[#This Row],[11. Gender]]), "", $B$2)</f>
        <v/>
      </c>
      <c r="L52" s="30" t="str">
        <f>IF(ISBLANK(M1Data[[#This Row],[11. Gender]]), "", $C$2)</f>
        <v/>
      </c>
      <c r="M52" s="32" t="str">
        <f>IF(ISBLANK(M1Data[[#This Row],[11. Gender]]), "", $D$2)</f>
        <v/>
      </c>
      <c r="N52" s="32" t="str">
        <f>IF(ISBLANK(M1Data[[#This Row],[11. Gender]]), "", $E$2)</f>
        <v/>
      </c>
      <c r="O52" s="32" t="str">
        <f>IF(ISBLANK(M1Data[[#This Row],[11. Gender]]), "", $F$2)</f>
        <v/>
      </c>
      <c r="P52" s="32" t="str">
        <f>IF(ISBLANK(M1Data[[#This Row],[11. Gender]]), "", $G$2)</f>
        <v/>
      </c>
      <c r="Q52" s="36" t="str">
        <f>IF(ISBLANK(M1Data[[#This Row],[12. Age Range]]), "", $H$2)</f>
        <v/>
      </c>
      <c r="R52" s="35" t="str">
        <f>IF(ISBLANK(M1Data[[#This Row],[13. Town / City / County of Participant (limited to 35 char.)]]), "", $I$2)</f>
        <v/>
      </c>
    </row>
    <row r="53" spans="1:18" x14ac:dyDescent="0.35">
      <c r="A53" s="19"/>
      <c r="B53" s="19"/>
      <c r="C53" s="19"/>
      <c r="D53" s="19"/>
      <c r="E53" s="19"/>
      <c r="F53" s="19"/>
      <c r="G53" s="19"/>
      <c r="H53" s="19"/>
      <c r="I53" s="54"/>
      <c r="J53" s="29" t="str">
        <f>IF(ISBLANK(M1Data[[#This Row],[11. Gender]]), "", $A$2)</f>
        <v/>
      </c>
      <c r="K53" s="30" t="str">
        <f>IF(ISBLANK(M1Data[[#This Row],[11. Gender]]), "", $B$2)</f>
        <v/>
      </c>
      <c r="L53" s="30" t="str">
        <f>IF(ISBLANK(M1Data[[#This Row],[11. Gender]]), "", $C$2)</f>
        <v/>
      </c>
      <c r="M53" s="32" t="str">
        <f>IF(ISBLANK(M1Data[[#This Row],[11. Gender]]), "", $D$2)</f>
        <v/>
      </c>
      <c r="N53" s="32" t="str">
        <f>IF(ISBLANK(M1Data[[#This Row],[11. Gender]]), "", $E$2)</f>
        <v/>
      </c>
      <c r="O53" s="32" t="str">
        <f>IF(ISBLANK(M1Data[[#This Row],[11. Gender]]), "", $F$2)</f>
        <v/>
      </c>
      <c r="P53" s="32" t="str">
        <f>IF(ISBLANK(M1Data[[#This Row],[11. Gender]]), "", $G$2)</f>
        <v/>
      </c>
      <c r="Q53" s="36" t="str">
        <f>IF(ISBLANK(M1Data[[#This Row],[12. Age Range]]), "", $H$2)</f>
        <v/>
      </c>
      <c r="R53" s="35" t="str">
        <f>IF(ISBLANK(M1Data[[#This Row],[13. Town / City / County of Participant (limited to 35 char.)]]), "", $I$2)</f>
        <v/>
      </c>
    </row>
    <row r="54" spans="1:18" x14ac:dyDescent="0.35">
      <c r="A54" s="19"/>
      <c r="B54" s="19"/>
      <c r="C54" s="19"/>
      <c r="D54" s="19"/>
      <c r="E54" s="19"/>
      <c r="F54" s="19"/>
      <c r="G54" s="19"/>
      <c r="H54" s="19"/>
      <c r="I54" s="54"/>
      <c r="J54" s="29" t="str">
        <f>IF(ISBLANK(M1Data[[#This Row],[11. Gender]]), "", $A$2)</f>
        <v/>
      </c>
      <c r="K54" s="30" t="str">
        <f>IF(ISBLANK(M1Data[[#This Row],[11. Gender]]), "", $B$2)</f>
        <v/>
      </c>
      <c r="L54" s="30" t="str">
        <f>IF(ISBLANK(M1Data[[#This Row],[11. Gender]]), "", $C$2)</f>
        <v/>
      </c>
      <c r="M54" s="32" t="str">
        <f>IF(ISBLANK(M1Data[[#This Row],[11. Gender]]), "", $D$2)</f>
        <v/>
      </c>
      <c r="N54" s="32" t="str">
        <f>IF(ISBLANK(M1Data[[#This Row],[11. Gender]]), "", $E$2)</f>
        <v/>
      </c>
      <c r="O54" s="32" t="str">
        <f>IF(ISBLANK(M1Data[[#This Row],[11. Gender]]), "", $F$2)</f>
        <v/>
      </c>
      <c r="P54" s="32" t="str">
        <f>IF(ISBLANK(M1Data[[#This Row],[11. Gender]]), "", $G$2)</f>
        <v/>
      </c>
      <c r="Q54" s="36" t="str">
        <f>IF(ISBLANK(M1Data[[#This Row],[12. Age Range]]), "", $H$2)</f>
        <v/>
      </c>
      <c r="R54" s="35" t="str">
        <f>IF(ISBLANK(M1Data[[#This Row],[13. Town / City / County of Participant (limited to 35 char.)]]), "", $I$2)</f>
        <v/>
      </c>
    </row>
    <row r="55" spans="1:18" x14ac:dyDescent="0.35">
      <c r="A55" s="19"/>
      <c r="B55" s="19"/>
      <c r="C55" s="19"/>
      <c r="D55" s="19"/>
      <c r="E55" s="19"/>
      <c r="F55" s="19"/>
      <c r="G55" s="19"/>
      <c r="H55" s="19"/>
      <c r="I55" s="54"/>
      <c r="J55" s="29" t="str">
        <f>IF(ISBLANK(M1Data[[#This Row],[11. Gender]]), "", $A$2)</f>
        <v/>
      </c>
      <c r="K55" s="30" t="str">
        <f>IF(ISBLANK(M1Data[[#This Row],[11. Gender]]), "", $B$2)</f>
        <v/>
      </c>
      <c r="L55" s="30" t="str">
        <f>IF(ISBLANK(M1Data[[#This Row],[11. Gender]]), "", $C$2)</f>
        <v/>
      </c>
      <c r="M55" s="32" t="str">
        <f>IF(ISBLANK(M1Data[[#This Row],[11. Gender]]), "", $D$2)</f>
        <v/>
      </c>
      <c r="N55" s="32" t="str">
        <f>IF(ISBLANK(M1Data[[#This Row],[11. Gender]]), "", $E$2)</f>
        <v/>
      </c>
      <c r="O55" s="32" t="str">
        <f>IF(ISBLANK(M1Data[[#This Row],[11. Gender]]), "", $F$2)</f>
        <v/>
      </c>
      <c r="P55" s="32" t="str">
        <f>IF(ISBLANK(M1Data[[#This Row],[11. Gender]]), "", $G$2)</f>
        <v/>
      </c>
      <c r="Q55" s="36" t="str">
        <f>IF(ISBLANK(M1Data[[#This Row],[12. Age Range]]), "", $H$2)</f>
        <v/>
      </c>
      <c r="R55" s="35" t="str">
        <f>IF(ISBLANK(M1Data[[#This Row],[13. Town / City / County of Participant (limited to 35 char.)]]), "", $I$2)</f>
        <v/>
      </c>
    </row>
    <row r="56" spans="1:18" x14ac:dyDescent="0.35">
      <c r="A56" s="19"/>
      <c r="B56" s="19"/>
      <c r="C56" s="19"/>
      <c r="D56" s="19"/>
      <c r="E56" s="19"/>
      <c r="F56" s="19"/>
      <c r="G56" s="19"/>
      <c r="H56" s="19"/>
      <c r="I56" s="54"/>
      <c r="J56" s="29" t="str">
        <f>IF(ISBLANK(M1Data[[#This Row],[11. Gender]]), "", $A$2)</f>
        <v/>
      </c>
      <c r="K56" s="30" t="str">
        <f>IF(ISBLANK(M1Data[[#This Row],[11. Gender]]), "", $B$2)</f>
        <v/>
      </c>
      <c r="L56" s="30" t="str">
        <f>IF(ISBLANK(M1Data[[#This Row],[11. Gender]]), "", $C$2)</f>
        <v/>
      </c>
      <c r="M56" s="32" t="str">
        <f>IF(ISBLANK(M1Data[[#This Row],[11. Gender]]), "", $D$2)</f>
        <v/>
      </c>
      <c r="N56" s="32" t="str">
        <f>IF(ISBLANK(M1Data[[#This Row],[11. Gender]]), "", $E$2)</f>
        <v/>
      </c>
      <c r="O56" s="32" t="str">
        <f>IF(ISBLANK(M1Data[[#This Row],[11. Gender]]), "", $F$2)</f>
        <v/>
      </c>
      <c r="P56" s="32" t="str">
        <f>IF(ISBLANK(M1Data[[#This Row],[11. Gender]]), "", $G$2)</f>
        <v/>
      </c>
      <c r="Q56" s="36" t="str">
        <f>IF(ISBLANK(M1Data[[#This Row],[12. Age Range]]), "", $H$2)</f>
        <v/>
      </c>
      <c r="R56" s="35" t="str">
        <f>IF(ISBLANK(M1Data[[#This Row],[13. Town / City / County of Participant (limited to 35 char.)]]), "", $I$2)</f>
        <v/>
      </c>
    </row>
    <row r="57" spans="1:18" x14ac:dyDescent="0.35">
      <c r="A57" s="19"/>
      <c r="B57" s="19"/>
      <c r="C57" s="19"/>
      <c r="D57" s="19"/>
      <c r="E57" s="19"/>
      <c r="F57" s="19"/>
      <c r="G57" s="19"/>
      <c r="H57" s="19"/>
      <c r="I57" s="54"/>
      <c r="J57" s="29" t="str">
        <f>IF(ISBLANK(M1Data[[#This Row],[11. Gender]]), "", $A$2)</f>
        <v/>
      </c>
      <c r="K57" s="30" t="str">
        <f>IF(ISBLANK(M1Data[[#This Row],[11. Gender]]), "", $B$2)</f>
        <v/>
      </c>
      <c r="L57" s="30" t="str">
        <f>IF(ISBLANK(M1Data[[#This Row],[11. Gender]]), "", $C$2)</f>
        <v/>
      </c>
      <c r="M57" s="32" t="str">
        <f>IF(ISBLANK(M1Data[[#This Row],[11. Gender]]), "", $D$2)</f>
        <v/>
      </c>
      <c r="N57" s="32" t="str">
        <f>IF(ISBLANK(M1Data[[#This Row],[11. Gender]]), "", $E$2)</f>
        <v/>
      </c>
      <c r="O57" s="32" t="str">
        <f>IF(ISBLANK(M1Data[[#This Row],[11. Gender]]), "", $F$2)</f>
        <v/>
      </c>
      <c r="P57" s="32" t="str">
        <f>IF(ISBLANK(M1Data[[#This Row],[11. Gender]]), "", $G$2)</f>
        <v/>
      </c>
      <c r="Q57" s="36" t="str">
        <f>IF(ISBLANK(M1Data[[#This Row],[12. Age Range]]), "", $H$2)</f>
        <v/>
      </c>
      <c r="R57" s="35" t="str">
        <f>IF(ISBLANK(M1Data[[#This Row],[13. Town / City / County of Participant (limited to 35 char.)]]), "", $I$2)</f>
        <v/>
      </c>
    </row>
    <row r="58" spans="1:18" x14ac:dyDescent="0.35">
      <c r="A58" s="19"/>
      <c r="B58" s="19"/>
      <c r="C58" s="19"/>
      <c r="D58" s="19"/>
      <c r="E58" s="19"/>
      <c r="F58" s="19"/>
      <c r="G58" s="19"/>
      <c r="H58" s="19"/>
      <c r="I58" s="54"/>
      <c r="J58" s="29" t="str">
        <f>IF(ISBLANK(M1Data[[#This Row],[11. Gender]]), "", $A$2)</f>
        <v/>
      </c>
      <c r="K58" s="30" t="str">
        <f>IF(ISBLANK(M1Data[[#This Row],[11. Gender]]), "", $B$2)</f>
        <v/>
      </c>
      <c r="L58" s="30" t="str">
        <f>IF(ISBLANK(M1Data[[#This Row],[11. Gender]]), "", $C$2)</f>
        <v/>
      </c>
      <c r="M58" s="32" t="str">
        <f>IF(ISBLANK(M1Data[[#This Row],[11. Gender]]), "", $D$2)</f>
        <v/>
      </c>
      <c r="N58" s="32" t="str">
        <f>IF(ISBLANK(M1Data[[#This Row],[11. Gender]]), "", $E$2)</f>
        <v/>
      </c>
      <c r="O58" s="32" t="str">
        <f>IF(ISBLANK(M1Data[[#This Row],[11. Gender]]), "", $F$2)</f>
        <v/>
      </c>
      <c r="P58" s="32" t="str">
        <f>IF(ISBLANK(M1Data[[#This Row],[11. Gender]]), "", $G$2)</f>
        <v/>
      </c>
      <c r="Q58" s="36" t="str">
        <f>IF(ISBLANK(M1Data[[#This Row],[12. Age Range]]), "", $H$2)</f>
        <v/>
      </c>
      <c r="R58" s="35" t="str">
        <f>IF(ISBLANK(M1Data[[#This Row],[13. Town / City / County of Participant (limited to 35 char.)]]), "", $I$2)</f>
        <v/>
      </c>
    </row>
    <row r="59" spans="1:18" x14ac:dyDescent="0.35">
      <c r="A59" s="19"/>
      <c r="B59" s="19"/>
      <c r="C59" s="19"/>
      <c r="D59" s="19"/>
      <c r="E59" s="19"/>
      <c r="F59" s="19"/>
      <c r="G59" s="19"/>
      <c r="H59" s="19"/>
      <c r="I59" s="54"/>
      <c r="J59" s="29" t="str">
        <f>IF(ISBLANK(M1Data[[#This Row],[11. Gender]]), "", $A$2)</f>
        <v/>
      </c>
      <c r="K59" s="30" t="str">
        <f>IF(ISBLANK(M1Data[[#This Row],[11. Gender]]), "", $B$2)</f>
        <v/>
      </c>
      <c r="L59" s="30" t="str">
        <f>IF(ISBLANK(M1Data[[#This Row],[11. Gender]]), "", $C$2)</f>
        <v/>
      </c>
      <c r="M59" s="32" t="str">
        <f>IF(ISBLANK(M1Data[[#This Row],[11. Gender]]), "", $D$2)</f>
        <v/>
      </c>
      <c r="N59" s="32" t="str">
        <f>IF(ISBLANK(M1Data[[#This Row],[11. Gender]]), "", $E$2)</f>
        <v/>
      </c>
      <c r="O59" s="32" t="str">
        <f>IF(ISBLANK(M1Data[[#This Row],[11. Gender]]), "", $F$2)</f>
        <v/>
      </c>
      <c r="P59" s="32" t="str">
        <f>IF(ISBLANK(M1Data[[#This Row],[11. Gender]]), "", $G$2)</f>
        <v/>
      </c>
      <c r="Q59" s="36" t="str">
        <f>IF(ISBLANK(M1Data[[#This Row],[12. Age Range]]), "", $H$2)</f>
        <v/>
      </c>
      <c r="R59" s="35" t="str">
        <f>IF(ISBLANK(M1Data[[#This Row],[13. Town / City / County of Participant (limited to 35 char.)]]), "", $I$2)</f>
        <v/>
      </c>
    </row>
    <row r="60" spans="1:18" x14ac:dyDescent="0.35">
      <c r="A60" s="19"/>
      <c r="B60" s="19"/>
      <c r="C60" s="19"/>
      <c r="D60" s="19"/>
      <c r="E60" s="19"/>
      <c r="F60" s="19"/>
      <c r="G60" s="19"/>
      <c r="H60" s="19"/>
      <c r="I60" s="54"/>
      <c r="J60" s="29" t="str">
        <f>IF(ISBLANK(M1Data[[#This Row],[11. Gender]]), "", $A$2)</f>
        <v/>
      </c>
      <c r="K60" s="30" t="str">
        <f>IF(ISBLANK(M1Data[[#This Row],[11. Gender]]), "", $B$2)</f>
        <v/>
      </c>
      <c r="L60" s="30" t="str">
        <f>IF(ISBLANK(M1Data[[#This Row],[11. Gender]]), "", $C$2)</f>
        <v/>
      </c>
      <c r="M60" s="32" t="str">
        <f>IF(ISBLANK(M1Data[[#This Row],[11. Gender]]), "", $D$2)</f>
        <v/>
      </c>
      <c r="N60" s="32" t="str">
        <f>IF(ISBLANK(M1Data[[#This Row],[11. Gender]]), "", $E$2)</f>
        <v/>
      </c>
      <c r="O60" s="32" t="str">
        <f>IF(ISBLANK(M1Data[[#This Row],[11. Gender]]), "", $F$2)</f>
        <v/>
      </c>
      <c r="P60" s="32" t="str">
        <f>IF(ISBLANK(M1Data[[#This Row],[11. Gender]]), "", $G$2)</f>
        <v/>
      </c>
      <c r="Q60" s="36" t="str">
        <f>IF(ISBLANK(M1Data[[#This Row],[12. Age Range]]), "", $H$2)</f>
        <v/>
      </c>
      <c r="R60" s="35" t="str">
        <f>IF(ISBLANK(M1Data[[#This Row],[13. Town / City / County of Participant (limited to 35 char.)]]), "", $I$2)</f>
        <v/>
      </c>
    </row>
    <row r="61" spans="1:18" x14ac:dyDescent="0.35">
      <c r="A61" s="19"/>
      <c r="B61" s="19"/>
      <c r="C61" s="19"/>
      <c r="D61" s="19"/>
      <c r="E61" s="19"/>
      <c r="F61" s="19"/>
      <c r="G61" s="19"/>
      <c r="H61" s="19"/>
      <c r="I61" s="54"/>
      <c r="J61" s="29" t="str">
        <f>IF(ISBLANK(M1Data[[#This Row],[11. Gender]]), "", $A$2)</f>
        <v/>
      </c>
      <c r="K61" s="30" t="str">
        <f>IF(ISBLANK(M1Data[[#This Row],[11. Gender]]), "", $B$2)</f>
        <v/>
      </c>
      <c r="L61" s="30" t="str">
        <f>IF(ISBLANK(M1Data[[#This Row],[11. Gender]]), "", $C$2)</f>
        <v/>
      </c>
      <c r="M61" s="32" t="str">
        <f>IF(ISBLANK(M1Data[[#This Row],[11. Gender]]), "", $D$2)</f>
        <v/>
      </c>
      <c r="N61" s="32" t="str">
        <f>IF(ISBLANK(M1Data[[#This Row],[11. Gender]]), "", $E$2)</f>
        <v/>
      </c>
      <c r="O61" s="32" t="str">
        <f>IF(ISBLANK(M1Data[[#This Row],[11. Gender]]), "", $F$2)</f>
        <v/>
      </c>
      <c r="P61" s="32" t="str">
        <f>IF(ISBLANK(M1Data[[#This Row],[11. Gender]]), "", $G$2)</f>
        <v/>
      </c>
      <c r="Q61" s="36" t="str">
        <f>IF(ISBLANK(M1Data[[#This Row],[12. Age Range]]), "", $H$2)</f>
        <v/>
      </c>
      <c r="R61" s="35" t="str">
        <f>IF(ISBLANK(M1Data[[#This Row],[13. Town / City / County of Participant (limited to 35 char.)]]), "", $I$2)</f>
        <v/>
      </c>
    </row>
    <row r="62" spans="1:18" x14ac:dyDescent="0.35">
      <c r="A62" s="19"/>
      <c r="B62" s="19"/>
      <c r="C62" s="19"/>
      <c r="D62" s="19"/>
      <c r="E62" s="19"/>
      <c r="F62" s="19"/>
      <c r="G62" s="19"/>
      <c r="H62" s="19"/>
      <c r="I62" s="54"/>
      <c r="J62" s="29" t="str">
        <f>IF(ISBLANK(M1Data[[#This Row],[11. Gender]]), "", $A$2)</f>
        <v/>
      </c>
      <c r="K62" s="30" t="str">
        <f>IF(ISBLANK(M1Data[[#This Row],[11. Gender]]), "", $B$2)</f>
        <v/>
      </c>
      <c r="L62" s="30" t="str">
        <f>IF(ISBLANK(M1Data[[#This Row],[11. Gender]]), "", $C$2)</f>
        <v/>
      </c>
      <c r="M62" s="32" t="str">
        <f>IF(ISBLANK(M1Data[[#This Row],[11. Gender]]), "", $D$2)</f>
        <v/>
      </c>
      <c r="N62" s="32" t="str">
        <f>IF(ISBLANK(M1Data[[#This Row],[11. Gender]]), "", $E$2)</f>
        <v/>
      </c>
      <c r="O62" s="32" t="str">
        <f>IF(ISBLANK(M1Data[[#This Row],[11. Gender]]), "", $F$2)</f>
        <v/>
      </c>
      <c r="P62" s="32" t="str">
        <f>IF(ISBLANK(M1Data[[#This Row],[11. Gender]]), "", $G$2)</f>
        <v/>
      </c>
      <c r="Q62" s="36" t="str">
        <f>IF(ISBLANK(M1Data[[#This Row],[12. Age Range]]), "", $H$2)</f>
        <v/>
      </c>
      <c r="R62" s="35" t="str">
        <f>IF(ISBLANK(M1Data[[#This Row],[13. Town / City / County of Participant (limited to 35 char.)]]), "", $I$2)</f>
        <v/>
      </c>
    </row>
    <row r="63" spans="1:18" x14ac:dyDescent="0.35">
      <c r="A63" s="19"/>
      <c r="B63" s="19"/>
      <c r="C63" s="19"/>
      <c r="D63" s="19"/>
      <c r="E63" s="19"/>
      <c r="F63" s="19"/>
      <c r="G63" s="19"/>
      <c r="H63" s="19"/>
      <c r="I63" s="54"/>
      <c r="J63" s="29" t="str">
        <f>IF(ISBLANK(M1Data[[#This Row],[11. Gender]]), "", $A$2)</f>
        <v/>
      </c>
      <c r="K63" s="30" t="str">
        <f>IF(ISBLANK(M1Data[[#This Row],[11. Gender]]), "", $B$2)</f>
        <v/>
      </c>
      <c r="L63" s="30" t="str">
        <f>IF(ISBLANK(M1Data[[#This Row],[11. Gender]]), "", $C$2)</f>
        <v/>
      </c>
      <c r="M63" s="32" t="str">
        <f>IF(ISBLANK(M1Data[[#This Row],[11. Gender]]), "", $D$2)</f>
        <v/>
      </c>
      <c r="N63" s="32" t="str">
        <f>IF(ISBLANK(M1Data[[#This Row],[11. Gender]]), "", $E$2)</f>
        <v/>
      </c>
      <c r="O63" s="32" t="str">
        <f>IF(ISBLANK(M1Data[[#This Row],[11. Gender]]), "", $F$2)</f>
        <v/>
      </c>
      <c r="P63" s="32" t="str">
        <f>IF(ISBLANK(M1Data[[#This Row],[11. Gender]]), "", $G$2)</f>
        <v/>
      </c>
      <c r="Q63" s="36" t="str">
        <f>IF(ISBLANK(M1Data[[#This Row],[12. Age Range]]), "", $H$2)</f>
        <v/>
      </c>
      <c r="R63" s="35" t="str">
        <f>IF(ISBLANK(M1Data[[#This Row],[13. Town / City / County of Participant (limited to 35 char.)]]), "", $I$2)</f>
        <v/>
      </c>
    </row>
    <row r="64" spans="1:18" x14ac:dyDescent="0.35">
      <c r="A64" s="19"/>
      <c r="B64" s="19"/>
      <c r="C64" s="19"/>
      <c r="D64" s="19"/>
      <c r="E64" s="19"/>
      <c r="F64" s="19"/>
      <c r="G64" s="19"/>
      <c r="H64" s="19"/>
      <c r="I64" s="54"/>
      <c r="J64" s="29" t="str">
        <f>IF(ISBLANK(M1Data[[#This Row],[11. Gender]]), "", $A$2)</f>
        <v/>
      </c>
      <c r="K64" s="30" t="str">
        <f>IF(ISBLANK(M1Data[[#This Row],[11. Gender]]), "", $B$2)</f>
        <v/>
      </c>
      <c r="L64" s="30" t="str">
        <f>IF(ISBLANK(M1Data[[#This Row],[11. Gender]]), "", $C$2)</f>
        <v/>
      </c>
      <c r="M64" s="32" t="str">
        <f>IF(ISBLANK(M1Data[[#This Row],[11. Gender]]), "", $D$2)</f>
        <v/>
      </c>
      <c r="N64" s="32" t="str">
        <f>IF(ISBLANK(M1Data[[#This Row],[11. Gender]]), "", $E$2)</f>
        <v/>
      </c>
      <c r="O64" s="32" t="str">
        <f>IF(ISBLANK(M1Data[[#This Row],[11. Gender]]), "", $F$2)</f>
        <v/>
      </c>
      <c r="P64" s="32" t="str">
        <f>IF(ISBLANK(M1Data[[#This Row],[11. Gender]]), "", $G$2)</f>
        <v/>
      </c>
      <c r="Q64" s="36" t="str">
        <f>IF(ISBLANK(M1Data[[#This Row],[12. Age Range]]), "", $H$2)</f>
        <v/>
      </c>
      <c r="R64" s="35" t="str">
        <f>IF(ISBLANK(M1Data[[#This Row],[13. Town / City / County of Participant (limited to 35 char.)]]), "", $I$2)</f>
        <v/>
      </c>
    </row>
    <row r="65" spans="1:18" x14ac:dyDescent="0.35">
      <c r="A65" s="19"/>
      <c r="B65" s="19"/>
      <c r="C65" s="19"/>
      <c r="D65" s="19"/>
      <c r="E65" s="19"/>
      <c r="F65" s="19"/>
      <c r="G65" s="19"/>
      <c r="H65" s="19"/>
      <c r="I65" s="54"/>
      <c r="J65" s="29" t="str">
        <f>IF(ISBLANK(M1Data[[#This Row],[11. Gender]]), "", $A$2)</f>
        <v/>
      </c>
      <c r="K65" s="30" t="str">
        <f>IF(ISBLANK(M1Data[[#This Row],[11. Gender]]), "", $B$2)</f>
        <v/>
      </c>
      <c r="L65" s="30" t="str">
        <f>IF(ISBLANK(M1Data[[#This Row],[11. Gender]]), "", $C$2)</f>
        <v/>
      </c>
      <c r="M65" s="32" t="str">
        <f>IF(ISBLANK(M1Data[[#This Row],[11. Gender]]), "", $D$2)</f>
        <v/>
      </c>
      <c r="N65" s="32" t="str">
        <f>IF(ISBLANK(M1Data[[#This Row],[11. Gender]]), "", $E$2)</f>
        <v/>
      </c>
      <c r="O65" s="32" t="str">
        <f>IF(ISBLANK(M1Data[[#This Row],[11. Gender]]), "", $F$2)</f>
        <v/>
      </c>
      <c r="P65" s="32" t="str">
        <f>IF(ISBLANK(M1Data[[#This Row],[11. Gender]]), "", $G$2)</f>
        <v/>
      </c>
      <c r="Q65" s="36" t="str">
        <f>IF(ISBLANK(M1Data[[#This Row],[12. Age Range]]), "", $H$2)</f>
        <v/>
      </c>
      <c r="R65" s="35" t="str">
        <f>IF(ISBLANK(M1Data[[#This Row],[13. Town / City / County of Participant (limited to 35 char.)]]), "", $I$2)</f>
        <v/>
      </c>
    </row>
    <row r="66" spans="1:18" x14ac:dyDescent="0.35">
      <c r="A66" s="19"/>
      <c r="B66" s="19"/>
      <c r="C66" s="19"/>
      <c r="D66" s="19"/>
      <c r="E66" s="19"/>
      <c r="F66" s="19"/>
      <c r="G66" s="19"/>
      <c r="H66" s="19"/>
      <c r="I66" s="54"/>
      <c r="J66" s="29" t="str">
        <f>IF(ISBLANK(M1Data[[#This Row],[11. Gender]]), "", $A$2)</f>
        <v/>
      </c>
      <c r="K66" s="30" t="str">
        <f>IF(ISBLANK(M1Data[[#This Row],[11. Gender]]), "", $B$2)</f>
        <v/>
      </c>
      <c r="L66" s="30" t="str">
        <f>IF(ISBLANK(M1Data[[#This Row],[11. Gender]]), "", $C$2)</f>
        <v/>
      </c>
      <c r="M66" s="32" t="str">
        <f>IF(ISBLANK(M1Data[[#This Row],[11. Gender]]), "", $D$2)</f>
        <v/>
      </c>
      <c r="N66" s="32" t="str">
        <f>IF(ISBLANK(M1Data[[#This Row],[11. Gender]]), "", $E$2)</f>
        <v/>
      </c>
      <c r="O66" s="32" t="str">
        <f>IF(ISBLANK(M1Data[[#This Row],[11. Gender]]), "", $F$2)</f>
        <v/>
      </c>
      <c r="P66" s="32" t="str">
        <f>IF(ISBLANK(M1Data[[#This Row],[11. Gender]]), "", $G$2)</f>
        <v/>
      </c>
      <c r="Q66" s="36" t="str">
        <f>IF(ISBLANK(M1Data[[#This Row],[12. Age Range]]), "", $H$2)</f>
        <v/>
      </c>
      <c r="R66" s="35" t="str">
        <f>IF(ISBLANK(M1Data[[#This Row],[13. Town / City / County of Participant (limited to 35 char.)]]), "", $I$2)</f>
        <v/>
      </c>
    </row>
    <row r="67" spans="1:18" x14ac:dyDescent="0.35">
      <c r="A67" s="19"/>
      <c r="B67" s="19"/>
      <c r="C67" s="19"/>
      <c r="D67" s="19"/>
      <c r="E67" s="19"/>
      <c r="F67" s="19"/>
      <c r="G67" s="19"/>
      <c r="H67" s="19"/>
      <c r="I67" s="54"/>
      <c r="J67" s="29" t="str">
        <f>IF(ISBLANK(M1Data[[#This Row],[11. Gender]]), "", $A$2)</f>
        <v/>
      </c>
      <c r="K67" s="30" t="str">
        <f>IF(ISBLANK(M1Data[[#This Row],[11. Gender]]), "", $B$2)</f>
        <v/>
      </c>
      <c r="L67" s="30" t="str">
        <f>IF(ISBLANK(M1Data[[#This Row],[11. Gender]]), "", $C$2)</f>
        <v/>
      </c>
      <c r="M67" s="32" t="str">
        <f>IF(ISBLANK(M1Data[[#This Row],[11. Gender]]), "", $D$2)</f>
        <v/>
      </c>
      <c r="N67" s="32" t="str">
        <f>IF(ISBLANK(M1Data[[#This Row],[11. Gender]]), "", $E$2)</f>
        <v/>
      </c>
      <c r="O67" s="32" t="str">
        <f>IF(ISBLANK(M1Data[[#This Row],[11. Gender]]), "", $F$2)</f>
        <v/>
      </c>
      <c r="P67" s="32" t="str">
        <f>IF(ISBLANK(M1Data[[#This Row],[11. Gender]]), "", $G$2)</f>
        <v/>
      </c>
      <c r="Q67" s="36" t="str">
        <f>IF(ISBLANK(M1Data[[#This Row],[12. Age Range]]), "", $H$2)</f>
        <v/>
      </c>
      <c r="R67" s="35" t="str">
        <f>IF(ISBLANK(M1Data[[#This Row],[13. Town / City / County of Participant (limited to 35 char.)]]), "", $I$2)</f>
        <v/>
      </c>
    </row>
    <row r="68" spans="1:18" x14ac:dyDescent="0.35">
      <c r="A68" s="19"/>
      <c r="B68" s="19"/>
      <c r="C68" s="19"/>
      <c r="D68" s="19"/>
      <c r="E68" s="19"/>
      <c r="F68" s="19"/>
      <c r="G68" s="19"/>
      <c r="H68" s="19"/>
      <c r="I68" s="54"/>
      <c r="J68" s="29" t="str">
        <f>IF(ISBLANK(M1Data[[#This Row],[11. Gender]]), "", $A$2)</f>
        <v/>
      </c>
      <c r="K68" s="30" t="str">
        <f>IF(ISBLANK(M1Data[[#This Row],[11. Gender]]), "", $B$2)</f>
        <v/>
      </c>
      <c r="L68" s="30" t="str">
        <f>IF(ISBLANK(M1Data[[#This Row],[11. Gender]]), "", $C$2)</f>
        <v/>
      </c>
      <c r="M68" s="32" t="str">
        <f>IF(ISBLANK(M1Data[[#This Row],[11. Gender]]), "", $D$2)</f>
        <v/>
      </c>
      <c r="N68" s="32" t="str">
        <f>IF(ISBLANK(M1Data[[#This Row],[11. Gender]]), "", $E$2)</f>
        <v/>
      </c>
      <c r="O68" s="32" t="str">
        <f>IF(ISBLANK(M1Data[[#This Row],[11. Gender]]), "", $F$2)</f>
        <v/>
      </c>
      <c r="P68" s="32" t="str">
        <f>IF(ISBLANK(M1Data[[#This Row],[11. Gender]]), "", $G$2)</f>
        <v/>
      </c>
      <c r="Q68" s="36" t="str">
        <f>IF(ISBLANK(M1Data[[#This Row],[12. Age Range]]), "", $H$2)</f>
        <v/>
      </c>
      <c r="R68" s="35" t="str">
        <f>IF(ISBLANK(M1Data[[#This Row],[13. Town / City / County of Participant (limited to 35 char.)]]), "", $I$2)</f>
        <v/>
      </c>
    </row>
    <row r="69" spans="1:18" x14ac:dyDescent="0.35">
      <c r="A69" s="19"/>
      <c r="B69" s="19"/>
      <c r="C69" s="19"/>
      <c r="D69" s="19"/>
      <c r="E69" s="19"/>
      <c r="F69" s="19"/>
      <c r="G69" s="19"/>
      <c r="H69" s="19"/>
      <c r="I69" s="54"/>
      <c r="J69" s="29" t="str">
        <f>IF(ISBLANK(M1Data[[#This Row],[11. Gender]]), "", $A$2)</f>
        <v/>
      </c>
      <c r="K69" s="30" t="str">
        <f>IF(ISBLANK(M1Data[[#This Row],[11. Gender]]), "", $B$2)</f>
        <v/>
      </c>
      <c r="L69" s="30" t="str">
        <f>IF(ISBLANK(M1Data[[#This Row],[11. Gender]]), "", $C$2)</f>
        <v/>
      </c>
      <c r="M69" s="32" t="str">
        <f>IF(ISBLANK(M1Data[[#This Row],[11. Gender]]), "", $D$2)</f>
        <v/>
      </c>
      <c r="N69" s="32" t="str">
        <f>IF(ISBLANK(M1Data[[#This Row],[11. Gender]]), "", $E$2)</f>
        <v/>
      </c>
      <c r="O69" s="32" t="str">
        <f>IF(ISBLANK(M1Data[[#This Row],[11. Gender]]), "", $F$2)</f>
        <v/>
      </c>
      <c r="P69" s="32" t="str">
        <f>IF(ISBLANK(M1Data[[#This Row],[11. Gender]]), "", $G$2)</f>
        <v/>
      </c>
      <c r="Q69" s="36" t="str">
        <f>IF(ISBLANK(M1Data[[#This Row],[12. Age Range]]), "", $H$2)</f>
        <v/>
      </c>
      <c r="R69" s="35" t="str">
        <f>IF(ISBLANK(M1Data[[#This Row],[13. Town / City / County of Participant (limited to 35 char.)]]), "", $I$2)</f>
        <v/>
      </c>
    </row>
    <row r="70" spans="1:18" x14ac:dyDescent="0.35">
      <c r="A70" s="19"/>
      <c r="B70" s="19"/>
      <c r="C70" s="19"/>
      <c r="D70" s="19"/>
      <c r="E70" s="19"/>
      <c r="F70" s="19"/>
      <c r="G70" s="19"/>
      <c r="H70" s="19"/>
      <c r="I70" s="54"/>
      <c r="J70" s="29" t="str">
        <f>IF(ISBLANK(M1Data[[#This Row],[11. Gender]]), "", $A$2)</f>
        <v/>
      </c>
      <c r="K70" s="30" t="str">
        <f>IF(ISBLANK(M1Data[[#This Row],[11. Gender]]), "", $B$2)</f>
        <v/>
      </c>
      <c r="L70" s="30" t="str">
        <f>IF(ISBLANK(M1Data[[#This Row],[11. Gender]]), "", $C$2)</f>
        <v/>
      </c>
      <c r="M70" s="32" t="str">
        <f>IF(ISBLANK(M1Data[[#This Row],[11. Gender]]), "", $D$2)</f>
        <v/>
      </c>
      <c r="N70" s="32" t="str">
        <f>IF(ISBLANK(M1Data[[#This Row],[11. Gender]]), "", $E$2)</f>
        <v/>
      </c>
      <c r="O70" s="32" t="str">
        <f>IF(ISBLANK(M1Data[[#This Row],[11. Gender]]), "", $F$2)</f>
        <v/>
      </c>
      <c r="P70" s="32" t="str">
        <f>IF(ISBLANK(M1Data[[#This Row],[11. Gender]]), "", $G$2)</f>
        <v/>
      </c>
      <c r="Q70" s="36" t="str">
        <f>IF(ISBLANK(M1Data[[#This Row],[12. Age Range]]), "", $H$2)</f>
        <v/>
      </c>
      <c r="R70" s="35" t="str">
        <f>IF(ISBLANK(M1Data[[#This Row],[13. Town / City / County of Participant (limited to 35 char.)]]), "", $I$2)</f>
        <v/>
      </c>
    </row>
    <row r="71" spans="1:18" x14ac:dyDescent="0.35">
      <c r="A71" s="19"/>
      <c r="B71" s="19"/>
      <c r="C71" s="19"/>
      <c r="D71" s="19"/>
      <c r="E71" s="19"/>
      <c r="F71" s="19"/>
      <c r="G71" s="19"/>
      <c r="H71" s="19"/>
      <c r="I71" s="54"/>
      <c r="J71" s="29" t="str">
        <f>IF(ISBLANK(M1Data[[#This Row],[11. Gender]]), "", $A$2)</f>
        <v/>
      </c>
      <c r="K71" s="30" t="str">
        <f>IF(ISBLANK(M1Data[[#This Row],[11. Gender]]), "", $B$2)</f>
        <v/>
      </c>
      <c r="L71" s="30" t="str">
        <f>IF(ISBLANK(M1Data[[#This Row],[11. Gender]]), "", $C$2)</f>
        <v/>
      </c>
      <c r="M71" s="32" t="str">
        <f>IF(ISBLANK(M1Data[[#This Row],[11. Gender]]), "", $D$2)</f>
        <v/>
      </c>
      <c r="N71" s="32" t="str">
        <f>IF(ISBLANK(M1Data[[#This Row],[11. Gender]]), "", $E$2)</f>
        <v/>
      </c>
      <c r="O71" s="32" t="str">
        <f>IF(ISBLANK(M1Data[[#This Row],[11. Gender]]), "", $F$2)</f>
        <v/>
      </c>
      <c r="P71" s="32" t="str">
        <f>IF(ISBLANK(M1Data[[#This Row],[11. Gender]]), "", $G$2)</f>
        <v/>
      </c>
      <c r="Q71" s="36" t="str">
        <f>IF(ISBLANK(M1Data[[#This Row],[12. Age Range]]), "", $H$2)</f>
        <v/>
      </c>
      <c r="R71" s="35" t="str">
        <f>IF(ISBLANK(M1Data[[#This Row],[13. Town / City / County of Participant (limited to 35 char.)]]), "", $I$2)</f>
        <v/>
      </c>
    </row>
    <row r="72" spans="1:18" x14ac:dyDescent="0.35">
      <c r="A72" s="19"/>
      <c r="B72" s="19"/>
      <c r="C72" s="19"/>
      <c r="D72" s="19"/>
      <c r="E72" s="19"/>
      <c r="F72" s="19"/>
      <c r="G72" s="19"/>
      <c r="H72" s="19"/>
      <c r="I72" s="54"/>
      <c r="J72" s="29" t="str">
        <f>IF(ISBLANK(M1Data[[#This Row],[11. Gender]]), "", $A$2)</f>
        <v/>
      </c>
      <c r="K72" s="30" t="str">
        <f>IF(ISBLANK(M1Data[[#This Row],[11. Gender]]), "", $B$2)</f>
        <v/>
      </c>
      <c r="L72" s="30" t="str">
        <f>IF(ISBLANK(M1Data[[#This Row],[11. Gender]]), "", $C$2)</f>
        <v/>
      </c>
      <c r="M72" s="32" t="str">
        <f>IF(ISBLANK(M1Data[[#This Row],[11. Gender]]), "", $D$2)</f>
        <v/>
      </c>
      <c r="N72" s="32" t="str">
        <f>IF(ISBLANK(M1Data[[#This Row],[11. Gender]]), "", $E$2)</f>
        <v/>
      </c>
      <c r="O72" s="32" t="str">
        <f>IF(ISBLANK(M1Data[[#This Row],[11. Gender]]), "", $F$2)</f>
        <v/>
      </c>
      <c r="P72" s="32" t="str">
        <f>IF(ISBLANK(M1Data[[#This Row],[11. Gender]]), "", $G$2)</f>
        <v/>
      </c>
      <c r="Q72" s="36" t="str">
        <f>IF(ISBLANK(M1Data[[#This Row],[12. Age Range]]), "", $H$2)</f>
        <v/>
      </c>
      <c r="R72" s="35" t="str">
        <f>IF(ISBLANK(M1Data[[#This Row],[13. Town / City / County of Participant (limited to 35 char.)]]), "", $I$2)</f>
        <v/>
      </c>
    </row>
    <row r="73" spans="1:18" x14ac:dyDescent="0.35">
      <c r="A73" s="19"/>
      <c r="B73" s="19"/>
      <c r="C73" s="19"/>
      <c r="D73" s="19"/>
      <c r="E73" s="19"/>
      <c r="F73" s="19"/>
      <c r="G73" s="19"/>
      <c r="H73" s="19"/>
      <c r="I73" s="54"/>
      <c r="J73" s="29" t="str">
        <f>IF(ISBLANK(M1Data[[#This Row],[11. Gender]]), "", $A$2)</f>
        <v/>
      </c>
      <c r="K73" s="30" t="str">
        <f>IF(ISBLANK(M1Data[[#This Row],[11. Gender]]), "", $B$2)</f>
        <v/>
      </c>
      <c r="L73" s="30" t="str">
        <f>IF(ISBLANK(M1Data[[#This Row],[11. Gender]]), "", $C$2)</f>
        <v/>
      </c>
      <c r="M73" s="32" t="str">
        <f>IF(ISBLANK(M1Data[[#This Row],[11. Gender]]), "", $D$2)</f>
        <v/>
      </c>
      <c r="N73" s="32" t="str">
        <f>IF(ISBLANK(M1Data[[#This Row],[11. Gender]]), "", $E$2)</f>
        <v/>
      </c>
      <c r="O73" s="32" t="str">
        <f>IF(ISBLANK(M1Data[[#This Row],[11. Gender]]), "", $F$2)</f>
        <v/>
      </c>
      <c r="P73" s="32" t="str">
        <f>IF(ISBLANK(M1Data[[#This Row],[11. Gender]]), "", $G$2)</f>
        <v/>
      </c>
      <c r="Q73" s="36" t="str">
        <f>IF(ISBLANK(M1Data[[#This Row],[12. Age Range]]), "", $H$2)</f>
        <v/>
      </c>
      <c r="R73" s="35" t="str">
        <f>IF(ISBLANK(M1Data[[#This Row],[13. Town / City / County of Participant (limited to 35 char.)]]), "", $I$2)</f>
        <v/>
      </c>
    </row>
    <row r="74" spans="1:18" x14ac:dyDescent="0.35">
      <c r="A74" s="19"/>
      <c r="B74" s="19"/>
      <c r="C74" s="19"/>
      <c r="D74" s="19"/>
      <c r="E74" s="19"/>
      <c r="F74" s="19"/>
      <c r="G74" s="19"/>
      <c r="H74" s="19"/>
      <c r="I74" s="54"/>
      <c r="J74" s="29" t="str">
        <f>IF(ISBLANK(M1Data[[#This Row],[11. Gender]]), "", $A$2)</f>
        <v/>
      </c>
      <c r="K74" s="30" t="str">
        <f>IF(ISBLANK(M1Data[[#This Row],[11. Gender]]), "", $B$2)</f>
        <v/>
      </c>
      <c r="L74" s="30" t="str">
        <f>IF(ISBLANK(M1Data[[#This Row],[11. Gender]]), "", $C$2)</f>
        <v/>
      </c>
      <c r="M74" s="32" t="str">
        <f>IF(ISBLANK(M1Data[[#This Row],[11. Gender]]), "", $D$2)</f>
        <v/>
      </c>
      <c r="N74" s="32" t="str">
        <f>IF(ISBLANK(M1Data[[#This Row],[11. Gender]]), "", $E$2)</f>
        <v/>
      </c>
      <c r="O74" s="32" t="str">
        <f>IF(ISBLANK(M1Data[[#This Row],[11. Gender]]), "", $F$2)</f>
        <v/>
      </c>
      <c r="P74" s="32" t="str">
        <f>IF(ISBLANK(M1Data[[#This Row],[11. Gender]]), "", $G$2)</f>
        <v/>
      </c>
      <c r="Q74" s="36" t="str">
        <f>IF(ISBLANK(M1Data[[#This Row],[12. Age Range]]), "", $H$2)</f>
        <v/>
      </c>
      <c r="R74" s="35" t="str">
        <f>IF(ISBLANK(M1Data[[#This Row],[13. Town / City / County of Participant (limited to 35 char.)]]), "", $I$2)</f>
        <v/>
      </c>
    </row>
    <row r="75" spans="1:18" x14ac:dyDescent="0.35">
      <c r="A75" s="19"/>
      <c r="B75" s="19"/>
      <c r="C75" s="19"/>
      <c r="D75" s="19"/>
      <c r="E75" s="19"/>
      <c r="F75" s="19"/>
      <c r="G75" s="19"/>
      <c r="H75" s="19"/>
      <c r="I75" s="54"/>
      <c r="J75" s="29" t="str">
        <f>IF(ISBLANK(M1Data[[#This Row],[11. Gender]]), "", $A$2)</f>
        <v/>
      </c>
      <c r="K75" s="30" t="str">
        <f>IF(ISBLANK(M1Data[[#This Row],[11. Gender]]), "", $B$2)</f>
        <v/>
      </c>
      <c r="L75" s="30" t="str">
        <f>IF(ISBLANK(M1Data[[#This Row],[11. Gender]]), "", $C$2)</f>
        <v/>
      </c>
      <c r="M75" s="32" t="str">
        <f>IF(ISBLANK(M1Data[[#This Row],[11. Gender]]), "", $D$2)</f>
        <v/>
      </c>
      <c r="N75" s="32" t="str">
        <f>IF(ISBLANK(M1Data[[#This Row],[11. Gender]]), "", $E$2)</f>
        <v/>
      </c>
      <c r="O75" s="32" t="str">
        <f>IF(ISBLANK(M1Data[[#This Row],[11. Gender]]), "", $F$2)</f>
        <v/>
      </c>
      <c r="P75" s="32" t="str">
        <f>IF(ISBLANK(M1Data[[#This Row],[11. Gender]]), "", $G$2)</f>
        <v/>
      </c>
      <c r="Q75" s="36" t="str">
        <f>IF(ISBLANK(M1Data[[#This Row],[12. Age Range]]), "", $H$2)</f>
        <v/>
      </c>
      <c r="R75" s="35" t="str">
        <f>IF(ISBLANK(M1Data[[#This Row],[13. Town / City / County of Participant (limited to 35 char.)]]), "", $I$2)</f>
        <v/>
      </c>
    </row>
    <row r="76" spans="1:18" x14ac:dyDescent="0.35">
      <c r="A76" s="19"/>
      <c r="B76" s="19"/>
      <c r="C76" s="19"/>
      <c r="D76" s="19"/>
      <c r="E76" s="19"/>
      <c r="F76" s="19"/>
      <c r="G76" s="19"/>
      <c r="H76" s="19"/>
      <c r="I76" s="54"/>
      <c r="J76" s="29" t="str">
        <f>IF(ISBLANK(M1Data[[#This Row],[11. Gender]]), "", $A$2)</f>
        <v/>
      </c>
      <c r="K76" s="30" t="str">
        <f>IF(ISBLANK(M1Data[[#This Row],[11. Gender]]), "", $B$2)</f>
        <v/>
      </c>
      <c r="L76" s="30" t="str">
        <f>IF(ISBLANK(M1Data[[#This Row],[11. Gender]]), "", $C$2)</f>
        <v/>
      </c>
      <c r="M76" s="32" t="str">
        <f>IF(ISBLANK(M1Data[[#This Row],[11. Gender]]), "", $D$2)</f>
        <v/>
      </c>
      <c r="N76" s="32" t="str">
        <f>IF(ISBLANK(M1Data[[#This Row],[11. Gender]]), "", $E$2)</f>
        <v/>
      </c>
      <c r="O76" s="32" t="str">
        <f>IF(ISBLANK(M1Data[[#This Row],[11. Gender]]), "", $F$2)</f>
        <v/>
      </c>
      <c r="P76" s="32" t="str">
        <f>IF(ISBLANK(M1Data[[#This Row],[11. Gender]]), "", $G$2)</f>
        <v/>
      </c>
      <c r="Q76" s="36" t="str">
        <f>IF(ISBLANK(M1Data[[#This Row],[12. Age Range]]), "", $H$2)</f>
        <v/>
      </c>
      <c r="R76" s="35" t="str">
        <f>IF(ISBLANK(M1Data[[#This Row],[13. Town / City / County of Participant (limited to 35 char.)]]), "", $I$2)</f>
        <v/>
      </c>
    </row>
    <row r="77" spans="1:18" x14ac:dyDescent="0.35">
      <c r="A77" s="19"/>
      <c r="B77" s="19"/>
      <c r="C77" s="19"/>
      <c r="D77" s="19"/>
      <c r="E77" s="19"/>
      <c r="F77" s="19"/>
      <c r="G77" s="19"/>
      <c r="H77" s="19"/>
      <c r="I77" s="54"/>
      <c r="J77" s="29" t="str">
        <f>IF(ISBLANK(M1Data[[#This Row],[11. Gender]]), "", $A$2)</f>
        <v/>
      </c>
      <c r="K77" s="30" t="str">
        <f>IF(ISBLANK(M1Data[[#This Row],[11. Gender]]), "", $B$2)</f>
        <v/>
      </c>
      <c r="L77" s="30" t="str">
        <f>IF(ISBLANK(M1Data[[#This Row],[11. Gender]]), "", $C$2)</f>
        <v/>
      </c>
      <c r="M77" s="32" t="str">
        <f>IF(ISBLANK(M1Data[[#This Row],[11. Gender]]), "", $D$2)</f>
        <v/>
      </c>
      <c r="N77" s="32" t="str">
        <f>IF(ISBLANK(M1Data[[#This Row],[11. Gender]]), "", $E$2)</f>
        <v/>
      </c>
      <c r="O77" s="32" t="str">
        <f>IF(ISBLANK(M1Data[[#This Row],[11. Gender]]), "", $F$2)</f>
        <v/>
      </c>
      <c r="P77" s="32" t="str">
        <f>IF(ISBLANK(M1Data[[#This Row],[11. Gender]]), "", $G$2)</f>
        <v/>
      </c>
      <c r="Q77" s="36" t="str">
        <f>IF(ISBLANK(M1Data[[#This Row],[12. Age Range]]), "", $H$2)</f>
        <v/>
      </c>
      <c r="R77" s="35" t="str">
        <f>IF(ISBLANK(M1Data[[#This Row],[13. Town / City / County of Participant (limited to 35 char.)]]), "", $I$2)</f>
        <v/>
      </c>
    </row>
    <row r="78" spans="1:18" x14ac:dyDescent="0.35">
      <c r="A78" s="19"/>
      <c r="B78" s="19"/>
      <c r="C78" s="19"/>
      <c r="D78" s="19"/>
      <c r="E78" s="19"/>
      <c r="F78" s="19"/>
      <c r="G78" s="19"/>
      <c r="H78" s="19"/>
      <c r="I78" s="54"/>
      <c r="J78" s="29" t="str">
        <f>IF(ISBLANK(M1Data[[#This Row],[11. Gender]]), "", $A$2)</f>
        <v/>
      </c>
      <c r="K78" s="30" t="str">
        <f>IF(ISBLANK(M1Data[[#This Row],[11. Gender]]), "", $B$2)</f>
        <v/>
      </c>
      <c r="L78" s="30" t="str">
        <f>IF(ISBLANK(M1Data[[#This Row],[11. Gender]]), "", $C$2)</f>
        <v/>
      </c>
      <c r="M78" s="32" t="str">
        <f>IF(ISBLANK(M1Data[[#This Row],[11. Gender]]), "", $D$2)</f>
        <v/>
      </c>
      <c r="N78" s="32" t="str">
        <f>IF(ISBLANK(M1Data[[#This Row],[11. Gender]]), "", $E$2)</f>
        <v/>
      </c>
      <c r="O78" s="32" t="str">
        <f>IF(ISBLANK(M1Data[[#This Row],[11. Gender]]), "", $F$2)</f>
        <v/>
      </c>
      <c r="P78" s="32" t="str">
        <f>IF(ISBLANK(M1Data[[#This Row],[11. Gender]]), "", $G$2)</f>
        <v/>
      </c>
      <c r="Q78" s="36" t="str">
        <f>IF(ISBLANK(M1Data[[#This Row],[12. Age Range]]), "", $H$2)</f>
        <v/>
      </c>
      <c r="R78" s="35" t="str">
        <f>IF(ISBLANK(M1Data[[#This Row],[13. Town / City / County of Participant (limited to 35 char.)]]), "", $I$2)</f>
        <v/>
      </c>
    </row>
    <row r="79" spans="1:18" x14ac:dyDescent="0.35">
      <c r="A79" s="19"/>
      <c r="B79" s="19"/>
      <c r="C79" s="19"/>
      <c r="D79" s="19"/>
      <c r="E79" s="19"/>
      <c r="F79" s="19"/>
      <c r="G79" s="19"/>
      <c r="H79" s="19"/>
      <c r="I79" s="54"/>
      <c r="J79" s="29" t="str">
        <f>IF(ISBLANK(M1Data[[#This Row],[11. Gender]]), "", $A$2)</f>
        <v/>
      </c>
      <c r="K79" s="30" t="str">
        <f>IF(ISBLANK(M1Data[[#This Row],[11. Gender]]), "", $B$2)</f>
        <v/>
      </c>
      <c r="L79" s="30" t="str">
        <f>IF(ISBLANK(M1Data[[#This Row],[11. Gender]]), "", $C$2)</f>
        <v/>
      </c>
      <c r="M79" s="32" t="str">
        <f>IF(ISBLANK(M1Data[[#This Row],[11. Gender]]), "", $D$2)</f>
        <v/>
      </c>
      <c r="N79" s="32" t="str">
        <f>IF(ISBLANK(M1Data[[#This Row],[11. Gender]]), "", $E$2)</f>
        <v/>
      </c>
      <c r="O79" s="32" t="str">
        <f>IF(ISBLANK(M1Data[[#This Row],[11. Gender]]), "", $F$2)</f>
        <v/>
      </c>
      <c r="P79" s="32" t="str">
        <f>IF(ISBLANK(M1Data[[#This Row],[11. Gender]]), "", $G$2)</f>
        <v/>
      </c>
      <c r="Q79" s="36" t="str">
        <f>IF(ISBLANK(M1Data[[#This Row],[12. Age Range]]), "", $H$2)</f>
        <v/>
      </c>
      <c r="R79" s="35" t="str">
        <f>IF(ISBLANK(M1Data[[#This Row],[13. Town / City / County of Participant (limited to 35 char.)]]), "", $I$2)</f>
        <v/>
      </c>
    </row>
    <row r="80" spans="1:18" x14ac:dyDescent="0.35">
      <c r="A80" s="19"/>
      <c r="B80" s="19"/>
      <c r="C80" s="19"/>
      <c r="D80" s="19"/>
      <c r="E80" s="19"/>
      <c r="F80" s="19"/>
      <c r="G80" s="19"/>
      <c r="H80" s="19"/>
      <c r="I80" s="54"/>
      <c r="J80" s="29" t="str">
        <f>IF(ISBLANK(M1Data[[#This Row],[11. Gender]]), "", $A$2)</f>
        <v/>
      </c>
      <c r="K80" s="30" t="str">
        <f>IF(ISBLANK(M1Data[[#This Row],[11. Gender]]), "", $B$2)</f>
        <v/>
      </c>
      <c r="L80" s="30" t="str">
        <f>IF(ISBLANK(M1Data[[#This Row],[11. Gender]]), "", $C$2)</f>
        <v/>
      </c>
      <c r="M80" s="32" t="str">
        <f>IF(ISBLANK(M1Data[[#This Row],[11. Gender]]), "", $D$2)</f>
        <v/>
      </c>
      <c r="N80" s="32" t="str">
        <f>IF(ISBLANK(M1Data[[#This Row],[11. Gender]]), "", $E$2)</f>
        <v/>
      </c>
      <c r="O80" s="32" t="str">
        <f>IF(ISBLANK(M1Data[[#This Row],[11. Gender]]), "", $F$2)</f>
        <v/>
      </c>
      <c r="P80" s="32" t="str">
        <f>IF(ISBLANK(M1Data[[#This Row],[11. Gender]]), "", $G$2)</f>
        <v/>
      </c>
      <c r="Q80" s="36" t="str">
        <f>IF(ISBLANK(M1Data[[#This Row],[12. Age Range]]), "", $H$2)</f>
        <v/>
      </c>
      <c r="R80" s="35" t="str">
        <f>IF(ISBLANK(M1Data[[#This Row],[13. Town / City / County of Participant (limited to 35 char.)]]), "", $I$2)</f>
        <v/>
      </c>
    </row>
    <row r="81" spans="1:18" x14ac:dyDescent="0.35">
      <c r="A81" s="19"/>
      <c r="B81" s="19"/>
      <c r="C81" s="19"/>
      <c r="D81" s="19"/>
      <c r="E81" s="19"/>
      <c r="F81" s="19"/>
      <c r="G81" s="19"/>
      <c r="H81" s="19"/>
      <c r="I81" s="54"/>
      <c r="J81" s="29" t="str">
        <f>IF(ISBLANK(M1Data[[#This Row],[11. Gender]]), "", $A$2)</f>
        <v/>
      </c>
      <c r="K81" s="30" t="str">
        <f>IF(ISBLANK(M1Data[[#This Row],[11. Gender]]), "", $B$2)</f>
        <v/>
      </c>
      <c r="L81" s="30" t="str">
        <f>IF(ISBLANK(M1Data[[#This Row],[11. Gender]]), "", $C$2)</f>
        <v/>
      </c>
      <c r="M81" s="32" t="str">
        <f>IF(ISBLANK(M1Data[[#This Row],[11. Gender]]), "", $D$2)</f>
        <v/>
      </c>
      <c r="N81" s="32" t="str">
        <f>IF(ISBLANK(M1Data[[#This Row],[11. Gender]]), "", $E$2)</f>
        <v/>
      </c>
      <c r="O81" s="32" t="str">
        <f>IF(ISBLANK(M1Data[[#This Row],[11. Gender]]), "", $F$2)</f>
        <v/>
      </c>
      <c r="P81" s="32" t="str">
        <f>IF(ISBLANK(M1Data[[#This Row],[11. Gender]]), "", $G$2)</f>
        <v/>
      </c>
      <c r="Q81" s="36" t="str">
        <f>IF(ISBLANK(M1Data[[#This Row],[12. Age Range]]), "", $H$2)</f>
        <v/>
      </c>
      <c r="R81" s="35" t="str">
        <f>IF(ISBLANK(M1Data[[#This Row],[13. Town / City / County of Participant (limited to 35 char.)]]), "", $I$2)</f>
        <v/>
      </c>
    </row>
    <row r="82" spans="1:18" x14ac:dyDescent="0.35">
      <c r="A82" s="19"/>
      <c r="B82" s="19"/>
      <c r="C82" s="19"/>
      <c r="D82" s="19"/>
      <c r="E82" s="19"/>
      <c r="F82" s="19"/>
      <c r="G82" s="19"/>
      <c r="H82" s="19"/>
      <c r="I82" s="54"/>
      <c r="J82" s="29" t="str">
        <f>IF(ISBLANK(M1Data[[#This Row],[11. Gender]]), "", $A$2)</f>
        <v/>
      </c>
      <c r="K82" s="30" t="str">
        <f>IF(ISBLANK(M1Data[[#This Row],[11. Gender]]), "", $B$2)</f>
        <v/>
      </c>
      <c r="L82" s="30" t="str">
        <f>IF(ISBLANK(M1Data[[#This Row],[11. Gender]]), "", $C$2)</f>
        <v/>
      </c>
      <c r="M82" s="32" t="str">
        <f>IF(ISBLANK(M1Data[[#This Row],[11. Gender]]), "", $D$2)</f>
        <v/>
      </c>
      <c r="N82" s="32" t="str">
        <f>IF(ISBLANK(M1Data[[#This Row],[11. Gender]]), "", $E$2)</f>
        <v/>
      </c>
      <c r="O82" s="32" t="str">
        <f>IF(ISBLANK(M1Data[[#This Row],[11. Gender]]), "", $F$2)</f>
        <v/>
      </c>
      <c r="P82" s="32" t="str">
        <f>IF(ISBLANK(M1Data[[#This Row],[11. Gender]]), "", $G$2)</f>
        <v/>
      </c>
      <c r="Q82" s="36" t="str">
        <f>IF(ISBLANK(M1Data[[#This Row],[12. Age Range]]), "", $H$2)</f>
        <v/>
      </c>
      <c r="R82" s="35" t="str">
        <f>IF(ISBLANK(M1Data[[#This Row],[13. Town / City / County of Participant (limited to 35 char.)]]), "", $I$2)</f>
        <v/>
      </c>
    </row>
    <row r="83" spans="1:18" x14ac:dyDescent="0.35">
      <c r="A83" s="19"/>
      <c r="B83" s="19"/>
      <c r="C83" s="19"/>
      <c r="D83" s="19"/>
      <c r="E83" s="19"/>
      <c r="F83" s="19"/>
      <c r="G83" s="19"/>
      <c r="H83" s="19"/>
      <c r="I83" s="54"/>
      <c r="J83" s="29" t="str">
        <f>IF(ISBLANK(M1Data[[#This Row],[11. Gender]]), "", $A$2)</f>
        <v/>
      </c>
      <c r="K83" s="30" t="str">
        <f>IF(ISBLANK(M1Data[[#This Row],[11. Gender]]), "", $B$2)</f>
        <v/>
      </c>
      <c r="L83" s="30" t="str">
        <f>IF(ISBLANK(M1Data[[#This Row],[11. Gender]]), "", $C$2)</f>
        <v/>
      </c>
      <c r="M83" s="32" t="str">
        <f>IF(ISBLANK(M1Data[[#This Row],[11. Gender]]), "", $D$2)</f>
        <v/>
      </c>
      <c r="N83" s="32" t="str">
        <f>IF(ISBLANK(M1Data[[#This Row],[11. Gender]]), "", $E$2)</f>
        <v/>
      </c>
      <c r="O83" s="32" t="str">
        <f>IF(ISBLANK(M1Data[[#This Row],[11. Gender]]), "", $F$2)</f>
        <v/>
      </c>
      <c r="P83" s="32" t="str">
        <f>IF(ISBLANK(M1Data[[#This Row],[11. Gender]]), "", $G$2)</f>
        <v/>
      </c>
      <c r="Q83" s="36" t="str">
        <f>IF(ISBLANK(M1Data[[#This Row],[12. Age Range]]), "", $H$2)</f>
        <v/>
      </c>
      <c r="R83" s="35" t="str">
        <f>IF(ISBLANK(M1Data[[#This Row],[13. Town / City / County of Participant (limited to 35 char.)]]), "", $I$2)</f>
        <v/>
      </c>
    </row>
    <row r="84" spans="1:18" x14ac:dyDescent="0.35">
      <c r="A84" s="19"/>
      <c r="B84" s="19"/>
      <c r="C84" s="19"/>
      <c r="D84" s="19"/>
      <c r="E84" s="19"/>
      <c r="F84" s="19"/>
      <c r="G84" s="19"/>
      <c r="H84" s="19"/>
      <c r="I84" s="54"/>
      <c r="J84" s="29" t="str">
        <f>IF(ISBLANK(M1Data[[#This Row],[11. Gender]]), "", $A$2)</f>
        <v/>
      </c>
      <c r="K84" s="30" t="str">
        <f>IF(ISBLANK(M1Data[[#This Row],[11. Gender]]), "", $B$2)</f>
        <v/>
      </c>
      <c r="L84" s="30" t="str">
        <f>IF(ISBLANK(M1Data[[#This Row],[11. Gender]]), "", $C$2)</f>
        <v/>
      </c>
      <c r="M84" s="32" t="str">
        <f>IF(ISBLANK(M1Data[[#This Row],[11. Gender]]), "", $D$2)</f>
        <v/>
      </c>
      <c r="N84" s="32" t="str">
        <f>IF(ISBLANK(M1Data[[#This Row],[11. Gender]]), "", $E$2)</f>
        <v/>
      </c>
      <c r="O84" s="32" t="str">
        <f>IF(ISBLANK(M1Data[[#This Row],[11. Gender]]), "", $F$2)</f>
        <v/>
      </c>
      <c r="P84" s="32" t="str">
        <f>IF(ISBLANK(M1Data[[#This Row],[11. Gender]]), "", $G$2)</f>
        <v/>
      </c>
      <c r="Q84" s="36" t="str">
        <f>IF(ISBLANK(M1Data[[#This Row],[12. Age Range]]), "", $H$2)</f>
        <v/>
      </c>
      <c r="R84" s="35" t="str">
        <f>IF(ISBLANK(M1Data[[#This Row],[13. Town / City / County of Participant (limited to 35 char.)]]), "", $I$2)</f>
        <v/>
      </c>
    </row>
    <row r="85" spans="1:18" x14ac:dyDescent="0.35">
      <c r="A85" s="19"/>
      <c r="B85" s="19"/>
      <c r="C85" s="19"/>
      <c r="D85" s="19"/>
      <c r="E85" s="19"/>
      <c r="F85" s="19"/>
      <c r="G85" s="19"/>
      <c r="H85" s="19"/>
      <c r="I85" s="54"/>
      <c r="J85" s="29" t="str">
        <f>IF(ISBLANK(M1Data[[#This Row],[11. Gender]]), "", $A$2)</f>
        <v/>
      </c>
      <c r="K85" s="30" t="str">
        <f>IF(ISBLANK(M1Data[[#This Row],[11. Gender]]), "", $B$2)</f>
        <v/>
      </c>
      <c r="L85" s="30" t="str">
        <f>IF(ISBLANK(M1Data[[#This Row],[11. Gender]]), "", $C$2)</f>
        <v/>
      </c>
      <c r="M85" s="32" t="str">
        <f>IF(ISBLANK(M1Data[[#This Row],[11. Gender]]), "", $D$2)</f>
        <v/>
      </c>
      <c r="N85" s="32" t="str">
        <f>IF(ISBLANK(M1Data[[#This Row],[11. Gender]]), "", $E$2)</f>
        <v/>
      </c>
      <c r="O85" s="32" t="str">
        <f>IF(ISBLANK(M1Data[[#This Row],[11. Gender]]), "", $F$2)</f>
        <v/>
      </c>
      <c r="P85" s="32" t="str">
        <f>IF(ISBLANK(M1Data[[#This Row],[11. Gender]]), "", $G$2)</f>
        <v/>
      </c>
      <c r="Q85" s="36" t="str">
        <f>IF(ISBLANK(M1Data[[#This Row],[12. Age Range]]), "", $H$2)</f>
        <v/>
      </c>
      <c r="R85" s="35" t="str">
        <f>IF(ISBLANK(M1Data[[#This Row],[13. Town / City / County of Participant (limited to 35 char.)]]), "", $I$2)</f>
        <v/>
      </c>
    </row>
    <row r="86" spans="1:18" x14ac:dyDescent="0.35">
      <c r="A86" s="19"/>
      <c r="B86" s="19"/>
      <c r="C86" s="19"/>
      <c r="D86" s="19"/>
      <c r="E86" s="19"/>
      <c r="F86" s="19"/>
      <c r="G86" s="19"/>
      <c r="H86" s="19"/>
      <c r="I86" s="54"/>
      <c r="J86" s="29" t="str">
        <f>IF(ISBLANK(M1Data[[#This Row],[11. Gender]]), "", $A$2)</f>
        <v/>
      </c>
      <c r="K86" s="30" t="str">
        <f>IF(ISBLANK(M1Data[[#This Row],[11. Gender]]), "", $B$2)</f>
        <v/>
      </c>
      <c r="L86" s="30" t="str">
        <f>IF(ISBLANK(M1Data[[#This Row],[11. Gender]]), "", $C$2)</f>
        <v/>
      </c>
      <c r="M86" s="32" t="str">
        <f>IF(ISBLANK(M1Data[[#This Row],[11. Gender]]), "", $D$2)</f>
        <v/>
      </c>
      <c r="N86" s="32" t="str">
        <f>IF(ISBLANK(M1Data[[#This Row],[11. Gender]]), "", $E$2)</f>
        <v/>
      </c>
      <c r="O86" s="32" t="str">
        <f>IF(ISBLANK(M1Data[[#This Row],[11. Gender]]), "", $F$2)</f>
        <v/>
      </c>
      <c r="P86" s="32" t="str">
        <f>IF(ISBLANK(M1Data[[#This Row],[11. Gender]]), "", $G$2)</f>
        <v/>
      </c>
      <c r="Q86" s="36" t="str">
        <f>IF(ISBLANK(M1Data[[#This Row],[12. Age Range]]), "", $H$2)</f>
        <v/>
      </c>
      <c r="R86" s="35" t="str">
        <f>IF(ISBLANK(M1Data[[#This Row],[13. Town / City / County of Participant (limited to 35 char.)]]), "", $I$2)</f>
        <v/>
      </c>
    </row>
    <row r="87" spans="1:18" x14ac:dyDescent="0.35">
      <c r="A87" s="19"/>
      <c r="B87" s="19"/>
      <c r="C87" s="19"/>
      <c r="D87" s="19"/>
      <c r="E87" s="19"/>
      <c r="F87" s="19"/>
      <c r="G87" s="19"/>
      <c r="H87" s="19"/>
      <c r="I87" s="54"/>
      <c r="J87" s="29" t="str">
        <f>IF(ISBLANK(M1Data[[#This Row],[11. Gender]]), "", $A$2)</f>
        <v/>
      </c>
      <c r="K87" s="30" t="str">
        <f>IF(ISBLANK(M1Data[[#This Row],[11. Gender]]), "", $B$2)</f>
        <v/>
      </c>
      <c r="L87" s="30" t="str">
        <f>IF(ISBLANK(M1Data[[#This Row],[11. Gender]]), "", $C$2)</f>
        <v/>
      </c>
      <c r="M87" s="32" t="str">
        <f>IF(ISBLANK(M1Data[[#This Row],[11. Gender]]), "", $D$2)</f>
        <v/>
      </c>
      <c r="N87" s="32" t="str">
        <f>IF(ISBLANK(M1Data[[#This Row],[11. Gender]]), "", $E$2)</f>
        <v/>
      </c>
      <c r="O87" s="32" t="str">
        <f>IF(ISBLANK(M1Data[[#This Row],[11. Gender]]), "", $F$2)</f>
        <v/>
      </c>
      <c r="P87" s="32" t="str">
        <f>IF(ISBLANK(M1Data[[#This Row],[11. Gender]]), "", $G$2)</f>
        <v/>
      </c>
      <c r="Q87" s="36" t="str">
        <f>IF(ISBLANK(M1Data[[#This Row],[12. Age Range]]), "", $H$2)</f>
        <v/>
      </c>
      <c r="R87" s="35" t="str">
        <f>IF(ISBLANK(M1Data[[#This Row],[13. Town / City / County of Participant (limited to 35 char.)]]), "", $I$2)</f>
        <v/>
      </c>
    </row>
    <row r="88" spans="1:18" x14ac:dyDescent="0.35">
      <c r="A88" s="19"/>
      <c r="B88" s="19"/>
      <c r="C88" s="19"/>
      <c r="D88" s="19"/>
      <c r="E88" s="19"/>
      <c r="F88" s="19"/>
      <c r="G88" s="19"/>
      <c r="H88" s="19"/>
      <c r="I88" s="54"/>
      <c r="J88" s="29" t="str">
        <f>IF(ISBLANK(M1Data[[#This Row],[11. Gender]]), "", $A$2)</f>
        <v/>
      </c>
      <c r="K88" s="30" t="str">
        <f>IF(ISBLANK(M1Data[[#This Row],[11. Gender]]), "", $B$2)</f>
        <v/>
      </c>
      <c r="L88" s="30" t="str">
        <f>IF(ISBLANK(M1Data[[#This Row],[11. Gender]]), "", $C$2)</f>
        <v/>
      </c>
      <c r="M88" s="32" t="str">
        <f>IF(ISBLANK(M1Data[[#This Row],[11. Gender]]), "", $D$2)</f>
        <v/>
      </c>
      <c r="N88" s="32" t="str">
        <f>IF(ISBLANK(M1Data[[#This Row],[11. Gender]]), "", $E$2)</f>
        <v/>
      </c>
      <c r="O88" s="32" t="str">
        <f>IF(ISBLANK(M1Data[[#This Row],[11. Gender]]), "", $F$2)</f>
        <v/>
      </c>
      <c r="P88" s="32" t="str">
        <f>IF(ISBLANK(M1Data[[#This Row],[11. Gender]]), "", $G$2)</f>
        <v/>
      </c>
      <c r="Q88" s="36" t="str">
        <f>IF(ISBLANK(M1Data[[#This Row],[12. Age Range]]), "", $H$2)</f>
        <v/>
      </c>
      <c r="R88" s="35" t="str">
        <f>IF(ISBLANK(M1Data[[#This Row],[13. Town / City / County of Participant (limited to 35 char.)]]), "", $I$2)</f>
        <v/>
      </c>
    </row>
    <row r="89" spans="1:18" x14ac:dyDescent="0.35">
      <c r="A89" s="19"/>
      <c r="B89" s="19"/>
      <c r="C89" s="19"/>
      <c r="D89" s="19"/>
      <c r="E89" s="19"/>
      <c r="F89" s="19"/>
      <c r="G89" s="19"/>
      <c r="H89" s="19"/>
      <c r="I89" s="54"/>
      <c r="J89" s="29" t="str">
        <f>IF(ISBLANK(M1Data[[#This Row],[11. Gender]]), "", $A$2)</f>
        <v/>
      </c>
      <c r="K89" s="30" t="str">
        <f>IF(ISBLANK(M1Data[[#This Row],[11. Gender]]), "", $B$2)</f>
        <v/>
      </c>
      <c r="L89" s="30" t="str">
        <f>IF(ISBLANK(M1Data[[#This Row],[11. Gender]]), "", $C$2)</f>
        <v/>
      </c>
      <c r="M89" s="32" t="str">
        <f>IF(ISBLANK(M1Data[[#This Row],[11. Gender]]), "", $D$2)</f>
        <v/>
      </c>
      <c r="N89" s="32" t="str">
        <f>IF(ISBLANK(M1Data[[#This Row],[11. Gender]]), "", $E$2)</f>
        <v/>
      </c>
      <c r="O89" s="32" t="str">
        <f>IF(ISBLANK(M1Data[[#This Row],[11. Gender]]), "", $F$2)</f>
        <v/>
      </c>
      <c r="P89" s="32" t="str">
        <f>IF(ISBLANK(M1Data[[#This Row],[11. Gender]]), "", $G$2)</f>
        <v/>
      </c>
      <c r="Q89" s="36" t="str">
        <f>IF(ISBLANK(M1Data[[#This Row],[12. Age Range]]), "", $H$2)</f>
        <v/>
      </c>
      <c r="R89" s="35" t="str">
        <f>IF(ISBLANK(M1Data[[#This Row],[13. Town / City / County of Participant (limited to 35 char.)]]), "", $I$2)</f>
        <v/>
      </c>
    </row>
    <row r="90" spans="1:18" x14ac:dyDescent="0.35">
      <c r="A90" s="19"/>
      <c r="B90" s="19"/>
      <c r="C90" s="19"/>
      <c r="D90" s="19"/>
      <c r="E90" s="19"/>
      <c r="F90" s="19"/>
      <c r="G90" s="19"/>
      <c r="H90" s="19"/>
      <c r="I90" s="54"/>
      <c r="J90" s="29" t="str">
        <f>IF(ISBLANK(M1Data[[#This Row],[11. Gender]]), "", $A$2)</f>
        <v/>
      </c>
      <c r="K90" s="30" t="str">
        <f>IF(ISBLANK(M1Data[[#This Row],[11. Gender]]), "", $B$2)</f>
        <v/>
      </c>
      <c r="L90" s="30" t="str">
        <f>IF(ISBLANK(M1Data[[#This Row],[11. Gender]]), "", $C$2)</f>
        <v/>
      </c>
      <c r="M90" s="32" t="str">
        <f>IF(ISBLANK(M1Data[[#This Row],[11. Gender]]), "", $D$2)</f>
        <v/>
      </c>
      <c r="N90" s="32" t="str">
        <f>IF(ISBLANK(M1Data[[#This Row],[11. Gender]]), "", $E$2)</f>
        <v/>
      </c>
      <c r="O90" s="32" t="str">
        <f>IF(ISBLANK(M1Data[[#This Row],[11. Gender]]), "", $F$2)</f>
        <v/>
      </c>
      <c r="P90" s="32" t="str">
        <f>IF(ISBLANK(M1Data[[#This Row],[11. Gender]]), "", $G$2)</f>
        <v/>
      </c>
      <c r="Q90" s="36" t="str">
        <f>IF(ISBLANK(M1Data[[#This Row],[12. Age Range]]), "", $H$2)</f>
        <v/>
      </c>
      <c r="R90" s="35" t="str">
        <f>IF(ISBLANK(M1Data[[#This Row],[13. Town / City / County of Participant (limited to 35 char.)]]), "", $I$2)</f>
        <v/>
      </c>
    </row>
    <row r="91" spans="1:18" x14ac:dyDescent="0.35">
      <c r="A91" s="19"/>
      <c r="B91" s="19"/>
      <c r="C91" s="19"/>
      <c r="D91" s="19"/>
      <c r="E91" s="19"/>
      <c r="F91" s="19"/>
      <c r="G91" s="19"/>
      <c r="H91" s="19"/>
      <c r="I91" s="54"/>
      <c r="J91" s="29" t="str">
        <f>IF(ISBLANK(M1Data[[#This Row],[11. Gender]]), "", $A$2)</f>
        <v/>
      </c>
      <c r="K91" s="30" t="str">
        <f>IF(ISBLANK(M1Data[[#This Row],[11. Gender]]), "", $B$2)</f>
        <v/>
      </c>
      <c r="L91" s="30" t="str">
        <f>IF(ISBLANK(M1Data[[#This Row],[11. Gender]]), "", $C$2)</f>
        <v/>
      </c>
      <c r="M91" s="32" t="str">
        <f>IF(ISBLANK(M1Data[[#This Row],[11. Gender]]), "", $D$2)</f>
        <v/>
      </c>
      <c r="N91" s="32" t="str">
        <f>IF(ISBLANK(M1Data[[#This Row],[11. Gender]]), "", $E$2)</f>
        <v/>
      </c>
      <c r="O91" s="32" t="str">
        <f>IF(ISBLANK(M1Data[[#This Row],[11. Gender]]), "", $F$2)</f>
        <v/>
      </c>
      <c r="P91" s="32" t="str">
        <f>IF(ISBLANK(M1Data[[#This Row],[11. Gender]]), "", $G$2)</f>
        <v/>
      </c>
      <c r="Q91" s="36" t="str">
        <f>IF(ISBLANK(M1Data[[#This Row],[12. Age Range]]), "", $H$2)</f>
        <v/>
      </c>
      <c r="R91" s="35" t="str">
        <f>IF(ISBLANK(M1Data[[#This Row],[13. Town / City / County of Participant (limited to 35 char.)]]), "", $I$2)</f>
        <v/>
      </c>
    </row>
    <row r="92" spans="1:18" x14ac:dyDescent="0.35">
      <c r="A92" s="19"/>
      <c r="B92" s="19"/>
      <c r="C92" s="19"/>
      <c r="D92" s="19"/>
      <c r="E92" s="19"/>
      <c r="F92" s="19"/>
      <c r="G92" s="19"/>
      <c r="H92" s="19"/>
      <c r="I92" s="54"/>
      <c r="J92" s="29" t="str">
        <f>IF(ISBLANK(M1Data[[#This Row],[11. Gender]]), "", $A$2)</f>
        <v/>
      </c>
      <c r="K92" s="30" t="str">
        <f>IF(ISBLANK(M1Data[[#This Row],[11. Gender]]), "", $B$2)</f>
        <v/>
      </c>
      <c r="L92" s="30" t="str">
        <f>IF(ISBLANK(M1Data[[#This Row],[11. Gender]]), "", $C$2)</f>
        <v/>
      </c>
      <c r="M92" s="32" t="str">
        <f>IF(ISBLANK(M1Data[[#This Row],[11. Gender]]), "", $D$2)</f>
        <v/>
      </c>
      <c r="N92" s="32" t="str">
        <f>IF(ISBLANK(M1Data[[#This Row],[11. Gender]]), "", $E$2)</f>
        <v/>
      </c>
      <c r="O92" s="32" t="str">
        <f>IF(ISBLANK(M1Data[[#This Row],[11. Gender]]), "", $F$2)</f>
        <v/>
      </c>
      <c r="P92" s="32" t="str">
        <f>IF(ISBLANK(M1Data[[#This Row],[11. Gender]]), "", $G$2)</f>
        <v/>
      </c>
      <c r="Q92" s="36" t="str">
        <f>IF(ISBLANK(M1Data[[#This Row],[12. Age Range]]), "", $H$2)</f>
        <v/>
      </c>
      <c r="R92" s="35" t="str">
        <f>IF(ISBLANK(M1Data[[#This Row],[13. Town / City / County of Participant (limited to 35 char.)]]), "", $I$2)</f>
        <v/>
      </c>
    </row>
    <row r="93" spans="1:18" x14ac:dyDescent="0.35">
      <c r="A93" s="19"/>
      <c r="B93" s="19"/>
      <c r="C93" s="19"/>
      <c r="D93" s="19"/>
      <c r="E93" s="19"/>
      <c r="F93" s="19"/>
      <c r="G93" s="19"/>
      <c r="H93" s="19"/>
      <c r="I93" s="54"/>
      <c r="J93" s="29" t="str">
        <f>IF(ISBLANK(M1Data[[#This Row],[11. Gender]]), "", $A$2)</f>
        <v/>
      </c>
      <c r="K93" s="30" t="str">
        <f>IF(ISBLANK(M1Data[[#This Row],[11. Gender]]), "", $B$2)</f>
        <v/>
      </c>
      <c r="L93" s="30" t="str">
        <f>IF(ISBLANK(M1Data[[#This Row],[11. Gender]]), "", $C$2)</f>
        <v/>
      </c>
      <c r="M93" s="32" t="str">
        <f>IF(ISBLANK(M1Data[[#This Row],[11. Gender]]), "", $D$2)</f>
        <v/>
      </c>
      <c r="N93" s="32" t="str">
        <f>IF(ISBLANK(M1Data[[#This Row],[11. Gender]]), "", $E$2)</f>
        <v/>
      </c>
      <c r="O93" s="32" t="str">
        <f>IF(ISBLANK(M1Data[[#This Row],[11. Gender]]), "", $F$2)</f>
        <v/>
      </c>
      <c r="P93" s="32" t="str">
        <f>IF(ISBLANK(M1Data[[#This Row],[11. Gender]]), "", $G$2)</f>
        <v/>
      </c>
      <c r="Q93" s="36" t="str">
        <f>IF(ISBLANK(M1Data[[#This Row],[12. Age Range]]), "", $H$2)</f>
        <v/>
      </c>
      <c r="R93" s="35" t="str">
        <f>IF(ISBLANK(M1Data[[#This Row],[13. Town / City / County of Participant (limited to 35 char.)]]), "", $I$2)</f>
        <v/>
      </c>
    </row>
    <row r="94" spans="1:18" x14ac:dyDescent="0.35">
      <c r="A94" s="19"/>
      <c r="B94" s="19"/>
      <c r="C94" s="19"/>
      <c r="D94" s="19"/>
      <c r="E94" s="19"/>
      <c r="F94" s="19"/>
      <c r="G94" s="19"/>
      <c r="H94" s="19"/>
      <c r="I94" s="54"/>
      <c r="J94" s="29" t="str">
        <f>IF(ISBLANK(M1Data[[#This Row],[11. Gender]]), "", $A$2)</f>
        <v/>
      </c>
      <c r="K94" s="30" t="str">
        <f>IF(ISBLANK(M1Data[[#This Row],[11. Gender]]), "", $B$2)</f>
        <v/>
      </c>
      <c r="L94" s="30" t="str">
        <f>IF(ISBLANK(M1Data[[#This Row],[11. Gender]]), "", $C$2)</f>
        <v/>
      </c>
      <c r="M94" s="32" t="str">
        <f>IF(ISBLANK(M1Data[[#This Row],[11. Gender]]), "", $D$2)</f>
        <v/>
      </c>
      <c r="N94" s="32" t="str">
        <f>IF(ISBLANK(M1Data[[#This Row],[11. Gender]]), "", $E$2)</f>
        <v/>
      </c>
      <c r="O94" s="32" t="str">
        <f>IF(ISBLANK(M1Data[[#This Row],[11. Gender]]), "", $F$2)</f>
        <v/>
      </c>
      <c r="P94" s="32" t="str">
        <f>IF(ISBLANK(M1Data[[#This Row],[11. Gender]]), "", $G$2)</f>
        <v/>
      </c>
      <c r="Q94" s="36" t="str">
        <f>IF(ISBLANK(M1Data[[#This Row],[12. Age Range]]), "", $H$2)</f>
        <v/>
      </c>
      <c r="R94" s="35" t="str">
        <f>IF(ISBLANK(M1Data[[#This Row],[13. Town / City / County of Participant (limited to 35 char.)]]), "", $I$2)</f>
        <v/>
      </c>
    </row>
    <row r="95" spans="1:18" x14ac:dyDescent="0.35">
      <c r="A95" s="19"/>
      <c r="B95" s="19"/>
      <c r="C95" s="19"/>
      <c r="D95" s="19"/>
      <c r="E95" s="19"/>
      <c r="F95" s="19"/>
      <c r="G95" s="19"/>
      <c r="H95" s="19"/>
      <c r="I95" s="54"/>
      <c r="J95" s="29" t="str">
        <f>IF(ISBLANK(M1Data[[#This Row],[11. Gender]]), "", $A$2)</f>
        <v/>
      </c>
      <c r="K95" s="30" t="str">
        <f>IF(ISBLANK(M1Data[[#This Row],[11. Gender]]), "", $B$2)</f>
        <v/>
      </c>
      <c r="L95" s="30" t="str">
        <f>IF(ISBLANK(M1Data[[#This Row],[11. Gender]]), "", $C$2)</f>
        <v/>
      </c>
      <c r="M95" s="32" t="str">
        <f>IF(ISBLANK(M1Data[[#This Row],[11. Gender]]), "", $D$2)</f>
        <v/>
      </c>
      <c r="N95" s="32" t="str">
        <f>IF(ISBLANK(M1Data[[#This Row],[11. Gender]]), "", $E$2)</f>
        <v/>
      </c>
      <c r="O95" s="32" t="str">
        <f>IF(ISBLANK(M1Data[[#This Row],[11. Gender]]), "", $F$2)</f>
        <v/>
      </c>
      <c r="P95" s="32" t="str">
        <f>IF(ISBLANK(M1Data[[#This Row],[11. Gender]]), "", $G$2)</f>
        <v/>
      </c>
      <c r="Q95" s="36" t="str">
        <f>IF(ISBLANK(M1Data[[#This Row],[12. Age Range]]), "", $H$2)</f>
        <v/>
      </c>
      <c r="R95" s="35" t="str">
        <f>IF(ISBLANK(M1Data[[#This Row],[13. Town / City / County of Participant (limited to 35 char.)]]), "", $I$2)</f>
        <v/>
      </c>
    </row>
    <row r="96" spans="1:18" x14ac:dyDescent="0.35">
      <c r="A96" s="19"/>
      <c r="B96" s="19"/>
      <c r="C96" s="19"/>
      <c r="D96" s="19"/>
      <c r="E96" s="19"/>
      <c r="F96" s="19"/>
      <c r="G96" s="19"/>
      <c r="H96" s="19"/>
      <c r="I96" s="54"/>
      <c r="J96" s="29" t="str">
        <f>IF(ISBLANK(M1Data[[#This Row],[11. Gender]]), "", $A$2)</f>
        <v/>
      </c>
      <c r="K96" s="30" t="str">
        <f>IF(ISBLANK(M1Data[[#This Row],[11. Gender]]), "", $B$2)</f>
        <v/>
      </c>
      <c r="L96" s="30" t="str">
        <f>IF(ISBLANK(M1Data[[#This Row],[11. Gender]]), "", $C$2)</f>
        <v/>
      </c>
      <c r="M96" s="32" t="str">
        <f>IF(ISBLANK(M1Data[[#This Row],[11. Gender]]), "", $D$2)</f>
        <v/>
      </c>
      <c r="N96" s="32" t="str">
        <f>IF(ISBLANK(M1Data[[#This Row],[11. Gender]]), "", $E$2)</f>
        <v/>
      </c>
      <c r="O96" s="32" t="str">
        <f>IF(ISBLANK(M1Data[[#This Row],[11. Gender]]), "", $F$2)</f>
        <v/>
      </c>
      <c r="P96" s="32" t="str">
        <f>IF(ISBLANK(M1Data[[#This Row],[11. Gender]]), "", $G$2)</f>
        <v/>
      </c>
      <c r="Q96" s="36" t="str">
        <f>IF(ISBLANK(M1Data[[#This Row],[12. Age Range]]), "", $H$2)</f>
        <v/>
      </c>
      <c r="R96" s="35" t="str">
        <f>IF(ISBLANK(M1Data[[#This Row],[13. Town / City / County of Participant (limited to 35 char.)]]), "", $I$2)</f>
        <v/>
      </c>
    </row>
    <row r="97" spans="1:18" x14ac:dyDescent="0.35">
      <c r="A97" s="19"/>
      <c r="B97" s="19"/>
      <c r="C97" s="19"/>
      <c r="D97" s="19"/>
      <c r="E97" s="19"/>
      <c r="F97" s="19"/>
      <c r="G97" s="19"/>
      <c r="H97" s="19"/>
      <c r="I97" s="54"/>
      <c r="J97" s="29" t="str">
        <f>IF(ISBLANK(M1Data[[#This Row],[11. Gender]]), "", $A$2)</f>
        <v/>
      </c>
      <c r="K97" s="30" t="str">
        <f>IF(ISBLANK(M1Data[[#This Row],[11. Gender]]), "", $B$2)</f>
        <v/>
      </c>
      <c r="L97" s="30" t="str">
        <f>IF(ISBLANK(M1Data[[#This Row],[11. Gender]]), "", $C$2)</f>
        <v/>
      </c>
      <c r="M97" s="32" t="str">
        <f>IF(ISBLANK(M1Data[[#This Row],[11. Gender]]), "", $D$2)</f>
        <v/>
      </c>
      <c r="N97" s="32" t="str">
        <f>IF(ISBLANK(M1Data[[#This Row],[11. Gender]]), "", $E$2)</f>
        <v/>
      </c>
      <c r="O97" s="32" t="str">
        <f>IF(ISBLANK(M1Data[[#This Row],[11. Gender]]), "", $F$2)</f>
        <v/>
      </c>
      <c r="P97" s="32" t="str">
        <f>IF(ISBLANK(M1Data[[#This Row],[11. Gender]]), "", $G$2)</f>
        <v/>
      </c>
      <c r="Q97" s="36" t="str">
        <f>IF(ISBLANK(M1Data[[#This Row],[12. Age Range]]), "", $H$2)</f>
        <v/>
      </c>
      <c r="R97" s="35" t="str">
        <f>IF(ISBLANK(M1Data[[#This Row],[13. Town / City / County of Participant (limited to 35 char.)]]), "", $I$2)</f>
        <v/>
      </c>
    </row>
    <row r="98" spans="1:18" x14ac:dyDescent="0.35">
      <c r="A98" s="19"/>
      <c r="B98" s="19"/>
      <c r="C98" s="19"/>
      <c r="D98" s="19"/>
      <c r="E98" s="19"/>
      <c r="F98" s="19"/>
      <c r="G98" s="19"/>
      <c r="H98" s="19"/>
      <c r="I98" s="54"/>
      <c r="J98" s="29" t="str">
        <f>IF(ISBLANK(M1Data[[#This Row],[11. Gender]]), "", $A$2)</f>
        <v/>
      </c>
      <c r="K98" s="30" t="str">
        <f>IF(ISBLANK(M1Data[[#This Row],[11. Gender]]), "", $B$2)</f>
        <v/>
      </c>
      <c r="L98" s="30" t="str">
        <f>IF(ISBLANK(M1Data[[#This Row],[11. Gender]]), "", $C$2)</f>
        <v/>
      </c>
      <c r="M98" s="32" t="str">
        <f>IF(ISBLANK(M1Data[[#This Row],[11. Gender]]), "", $D$2)</f>
        <v/>
      </c>
      <c r="N98" s="32" t="str">
        <f>IF(ISBLANK(M1Data[[#This Row],[11. Gender]]), "", $E$2)</f>
        <v/>
      </c>
      <c r="O98" s="32" t="str">
        <f>IF(ISBLANK(M1Data[[#This Row],[11. Gender]]), "", $F$2)</f>
        <v/>
      </c>
      <c r="P98" s="32" t="str">
        <f>IF(ISBLANK(M1Data[[#This Row],[11. Gender]]), "", $G$2)</f>
        <v/>
      </c>
      <c r="Q98" s="36" t="str">
        <f>IF(ISBLANK(M1Data[[#This Row],[12. Age Range]]), "", $H$2)</f>
        <v/>
      </c>
      <c r="R98" s="35" t="str">
        <f>IF(ISBLANK(M1Data[[#This Row],[13. Town / City / County of Participant (limited to 35 char.)]]), "", $I$2)</f>
        <v/>
      </c>
    </row>
    <row r="99" spans="1:18" x14ac:dyDescent="0.35">
      <c r="A99" s="19"/>
      <c r="B99" s="19"/>
      <c r="C99" s="19"/>
      <c r="D99" s="19"/>
      <c r="E99" s="19"/>
      <c r="F99" s="19"/>
      <c r="G99" s="19"/>
      <c r="H99" s="19"/>
      <c r="I99" s="54"/>
      <c r="J99" s="29" t="str">
        <f>IF(ISBLANK(M1Data[[#This Row],[11. Gender]]), "", $A$2)</f>
        <v/>
      </c>
      <c r="K99" s="30" t="str">
        <f>IF(ISBLANK(M1Data[[#This Row],[11. Gender]]), "", $B$2)</f>
        <v/>
      </c>
      <c r="L99" s="30" t="str">
        <f>IF(ISBLANK(M1Data[[#This Row],[11. Gender]]), "", $C$2)</f>
        <v/>
      </c>
      <c r="M99" s="32" t="str">
        <f>IF(ISBLANK(M1Data[[#This Row],[11. Gender]]), "", $D$2)</f>
        <v/>
      </c>
      <c r="N99" s="32" t="str">
        <f>IF(ISBLANK(M1Data[[#This Row],[11. Gender]]), "", $E$2)</f>
        <v/>
      </c>
      <c r="O99" s="32" t="str">
        <f>IF(ISBLANK(M1Data[[#This Row],[11. Gender]]), "", $F$2)</f>
        <v/>
      </c>
      <c r="P99" s="32" t="str">
        <f>IF(ISBLANK(M1Data[[#This Row],[11. Gender]]), "", $G$2)</f>
        <v/>
      </c>
      <c r="Q99" s="36" t="str">
        <f>IF(ISBLANK(M1Data[[#This Row],[12. Age Range]]), "", $H$2)</f>
        <v/>
      </c>
      <c r="R99" s="35" t="str">
        <f>IF(ISBLANK(M1Data[[#This Row],[13. Town / City / County of Participant (limited to 35 char.)]]), "", $I$2)</f>
        <v/>
      </c>
    </row>
    <row r="100" spans="1:18" x14ac:dyDescent="0.35">
      <c r="A100" s="19"/>
      <c r="B100" s="19"/>
      <c r="C100" s="19"/>
      <c r="D100" s="19"/>
      <c r="E100" s="19"/>
      <c r="F100" s="19"/>
      <c r="G100" s="19"/>
      <c r="H100" s="19"/>
      <c r="I100" s="54"/>
      <c r="J100" s="29" t="str">
        <f>IF(ISBLANK(M1Data[[#This Row],[11. Gender]]), "", $A$2)</f>
        <v/>
      </c>
      <c r="K100" s="30" t="str">
        <f>IF(ISBLANK(M1Data[[#This Row],[11. Gender]]), "", $B$2)</f>
        <v/>
      </c>
      <c r="L100" s="30" t="str">
        <f>IF(ISBLANK(M1Data[[#This Row],[11. Gender]]), "", $C$2)</f>
        <v/>
      </c>
      <c r="M100" s="32" t="str">
        <f>IF(ISBLANK(M1Data[[#This Row],[11. Gender]]), "", $D$2)</f>
        <v/>
      </c>
      <c r="N100" s="32" t="str">
        <f>IF(ISBLANK(M1Data[[#This Row],[11. Gender]]), "", $E$2)</f>
        <v/>
      </c>
      <c r="O100" s="32" t="str">
        <f>IF(ISBLANK(M1Data[[#This Row],[11. Gender]]), "", $F$2)</f>
        <v/>
      </c>
      <c r="P100" s="32" t="str">
        <f>IF(ISBLANK(M1Data[[#This Row],[11. Gender]]), "", $G$2)</f>
        <v/>
      </c>
      <c r="Q100" s="36" t="str">
        <f>IF(ISBLANK(M1Data[[#This Row],[12. Age Range]]), "", $H$2)</f>
        <v/>
      </c>
      <c r="R100" s="35" t="str">
        <f>IF(ISBLANK(M1Data[[#This Row],[13. Town / City / County of Participant (limited to 35 char.)]]), "", $I$2)</f>
        <v/>
      </c>
    </row>
    <row r="101" spans="1:18" x14ac:dyDescent="0.35">
      <c r="A101" s="19"/>
      <c r="B101" s="19"/>
      <c r="C101" s="19"/>
      <c r="D101" s="19"/>
      <c r="E101" s="19"/>
      <c r="F101" s="19"/>
      <c r="G101" s="19"/>
      <c r="H101" s="19"/>
      <c r="I101" s="54"/>
      <c r="J101" s="29" t="str">
        <f>IF(ISBLANK(M1Data[[#This Row],[11. Gender]]), "", $A$2)</f>
        <v/>
      </c>
      <c r="K101" s="30" t="str">
        <f>IF(ISBLANK(M1Data[[#This Row],[11. Gender]]), "", $B$2)</f>
        <v/>
      </c>
      <c r="L101" s="30" t="str">
        <f>IF(ISBLANK(M1Data[[#This Row],[11. Gender]]), "", $C$2)</f>
        <v/>
      </c>
      <c r="M101" s="32" t="str">
        <f>IF(ISBLANK(M1Data[[#This Row],[11. Gender]]), "", $D$2)</f>
        <v/>
      </c>
      <c r="N101" s="32" t="str">
        <f>IF(ISBLANK(M1Data[[#This Row],[11. Gender]]), "", $E$2)</f>
        <v/>
      </c>
      <c r="O101" s="32" t="str">
        <f>IF(ISBLANK(M1Data[[#This Row],[11. Gender]]), "", $F$2)</f>
        <v/>
      </c>
      <c r="P101" s="32" t="str">
        <f>IF(ISBLANK(M1Data[[#This Row],[11. Gender]]), "", $G$2)</f>
        <v/>
      </c>
      <c r="Q101" s="36" t="str">
        <f>IF(ISBLANK(M1Data[[#This Row],[12. Age Range]]), "", $H$2)</f>
        <v/>
      </c>
      <c r="R101" s="35" t="str">
        <f>IF(ISBLANK(M1Data[[#This Row],[13. Town / City / County of Participant (limited to 35 char.)]]), "", $I$2)</f>
        <v/>
      </c>
    </row>
    <row r="102" spans="1:18" x14ac:dyDescent="0.35">
      <c r="A102" s="19"/>
      <c r="B102" s="19"/>
      <c r="C102" s="19"/>
      <c r="D102" s="19"/>
      <c r="E102" s="19"/>
      <c r="F102" s="19"/>
      <c r="G102" s="19"/>
      <c r="H102" s="19"/>
      <c r="I102" s="54"/>
      <c r="J102" s="29" t="str">
        <f>IF(ISBLANK(M1Data[[#This Row],[11. Gender]]), "", $A$2)</f>
        <v/>
      </c>
      <c r="K102" s="30" t="str">
        <f>IF(ISBLANK(M1Data[[#This Row],[11. Gender]]), "", $B$2)</f>
        <v/>
      </c>
      <c r="L102" s="30" t="str">
        <f>IF(ISBLANK(M1Data[[#This Row],[11. Gender]]), "", $C$2)</f>
        <v/>
      </c>
      <c r="M102" s="32" t="str">
        <f>IF(ISBLANK(M1Data[[#This Row],[11. Gender]]), "", $D$2)</f>
        <v/>
      </c>
      <c r="N102" s="32" t="str">
        <f>IF(ISBLANK(M1Data[[#This Row],[11. Gender]]), "", $E$2)</f>
        <v/>
      </c>
      <c r="O102" s="32" t="str">
        <f>IF(ISBLANK(M1Data[[#This Row],[11. Gender]]), "", $F$2)</f>
        <v/>
      </c>
      <c r="P102" s="32" t="str">
        <f>IF(ISBLANK(M1Data[[#This Row],[11. Gender]]), "", $G$2)</f>
        <v/>
      </c>
      <c r="Q102" s="36" t="str">
        <f>IF(ISBLANK(M1Data[[#This Row],[12. Age Range]]), "", $H$2)</f>
        <v/>
      </c>
      <c r="R102" s="35" t="str">
        <f>IF(ISBLANK(M1Data[[#This Row],[13. Town / City / County of Participant (limited to 35 char.)]]), "", $I$2)</f>
        <v/>
      </c>
    </row>
    <row r="103" spans="1:18" x14ac:dyDescent="0.35">
      <c r="A103" s="19"/>
      <c r="B103" s="19"/>
      <c r="C103" s="19"/>
      <c r="D103" s="19"/>
      <c r="E103" s="19"/>
      <c r="F103" s="19"/>
      <c r="G103" s="19"/>
      <c r="H103" s="19"/>
      <c r="I103" s="54"/>
      <c r="J103" s="29" t="str">
        <f>IF(ISBLANK(M1Data[[#This Row],[11. Gender]]), "", $A$2)</f>
        <v/>
      </c>
      <c r="K103" s="30" t="str">
        <f>IF(ISBLANK(M1Data[[#This Row],[11. Gender]]), "", $B$2)</f>
        <v/>
      </c>
      <c r="L103" s="30" t="str">
        <f>IF(ISBLANK(M1Data[[#This Row],[11. Gender]]), "", $C$2)</f>
        <v/>
      </c>
      <c r="M103" s="32" t="str">
        <f>IF(ISBLANK(M1Data[[#This Row],[11. Gender]]), "", $D$2)</f>
        <v/>
      </c>
      <c r="N103" s="32" t="str">
        <f>IF(ISBLANK(M1Data[[#This Row],[11. Gender]]), "", $E$2)</f>
        <v/>
      </c>
      <c r="O103" s="32" t="str">
        <f>IF(ISBLANK(M1Data[[#This Row],[11. Gender]]), "", $F$2)</f>
        <v/>
      </c>
      <c r="P103" s="32" t="str">
        <f>IF(ISBLANK(M1Data[[#This Row],[11. Gender]]), "", $G$2)</f>
        <v/>
      </c>
      <c r="Q103" s="36" t="str">
        <f>IF(ISBLANK(M1Data[[#This Row],[12. Age Range]]), "", $H$2)</f>
        <v/>
      </c>
      <c r="R103" s="35" t="str">
        <f>IF(ISBLANK(M1Data[[#This Row],[13. Town / City / County of Participant (limited to 35 char.)]]), "", $I$2)</f>
        <v/>
      </c>
    </row>
    <row r="104" spans="1:18" x14ac:dyDescent="0.35">
      <c r="A104" s="20"/>
      <c r="B104" s="20"/>
      <c r="C104" s="20"/>
      <c r="D104" s="20"/>
      <c r="E104" s="20"/>
      <c r="F104" s="20"/>
      <c r="G104" s="20"/>
      <c r="H104" s="19"/>
      <c r="I104" s="54"/>
      <c r="J104" s="29" t="str">
        <f>IF(ISBLANK(M1Data[[#This Row],[11. Gender]]), "", $A$2)</f>
        <v/>
      </c>
      <c r="K104" s="30" t="str">
        <f>IF(ISBLANK(M1Data[[#This Row],[11. Gender]]), "", $B$2)</f>
        <v/>
      </c>
      <c r="L104" s="30" t="str">
        <f>IF(ISBLANK(M1Data[[#This Row],[11. Gender]]), "", $C$2)</f>
        <v/>
      </c>
      <c r="M104" s="32" t="str">
        <f>IF(ISBLANK(M1Data[[#This Row],[11. Gender]]), "", $D$2)</f>
        <v/>
      </c>
      <c r="N104" s="32" t="str">
        <f>IF(ISBLANK(M1Data[[#This Row],[11. Gender]]), "", $E$2)</f>
        <v/>
      </c>
      <c r="O104" s="32" t="str">
        <f>IF(ISBLANK(M1Data[[#This Row],[11. Gender]]), "", $F$2)</f>
        <v/>
      </c>
      <c r="P104" s="32" t="str">
        <f>IF(ISBLANK(M1Data[[#This Row],[11. Gender]]), "", $G$2)</f>
        <v/>
      </c>
      <c r="Q104" s="38" t="str">
        <f>IF(ISBLANK(M1Data[[#This Row],[12. Age Range]]), "", $H$2)</f>
        <v/>
      </c>
      <c r="R104" s="35" t="str">
        <f>IF(ISBLANK(M1Data[[#This Row],[13. Town / City / County of Participant (limited to 35 char.)]]), "", $I$2)</f>
        <v/>
      </c>
    </row>
    <row r="105" spans="1:18" x14ac:dyDescent="0.35">
      <c r="A105" s="19"/>
      <c r="B105" s="19"/>
      <c r="C105" s="19"/>
      <c r="D105" s="19"/>
      <c r="E105" s="19"/>
      <c r="F105" s="19"/>
      <c r="G105" s="19"/>
      <c r="H105" s="19"/>
      <c r="I105" s="54"/>
      <c r="J105" s="39" t="str">
        <f>IF(ISBLANK(M1Data[[#This Row],[11. Gender]]), "", $A$2)</f>
        <v/>
      </c>
      <c r="K105" s="40" t="str">
        <f>IF(ISBLANK(M1Data[[#This Row],[11. Gender]]), "", $B$2)</f>
        <v/>
      </c>
      <c r="L105" s="40" t="str">
        <f>IF(ISBLANK(M1Data[[#This Row],[11. Gender]]), "", $C$2)</f>
        <v/>
      </c>
      <c r="M105" s="35" t="str">
        <f>IF(ISBLANK(M1Data[[#This Row],[11. Gender]]), "", $D$2)</f>
        <v/>
      </c>
      <c r="N105" s="35" t="str">
        <f>IF(ISBLANK(M1Data[[#This Row],[11. Gender]]), "", $E$2)</f>
        <v/>
      </c>
      <c r="O105" s="35" t="str">
        <f>IF(ISBLANK(M1Data[[#This Row],[11. Gender]]), "", $F$2)</f>
        <v/>
      </c>
      <c r="P105" s="35" t="str">
        <f>IF(ISBLANK(M1Data[[#This Row],[11. Gender]]), "", $G$2)</f>
        <v/>
      </c>
      <c r="Q105" s="35" t="str">
        <f>IF(ISBLANK(M1Data[[#This Row],[12. Age Range]]), "", $H$2)</f>
        <v/>
      </c>
      <c r="R105" s="35" t="str">
        <f>IF(ISBLANK(M1Data[[#This Row],[13. Town / City / County of Participant (limited to 35 char.)]]), "", $I$2)</f>
        <v/>
      </c>
    </row>
    <row r="106" spans="1:18" x14ac:dyDescent="0.35">
      <c r="A106" s="19"/>
      <c r="B106" s="19"/>
      <c r="C106" s="19"/>
      <c r="D106" s="19"/>
      <c r="E106" s="19"/>
      <c r="F106" s="19"/>
      <c r="G106" s="19"/>
      <c r="H106" s="19"/>
      <c r="I106" s="54"/>
      <c r="J106" s="39" t="str">
        <f>IF(ISBLANK(M1Data[[#This Row],[11. Gender]]), "", $A$2)</f>
        <v/>
      </c>
      <c r="K106" s="40" t="str">
        <f>IF(ISBLANK(M1Data[[#This Row],[11. Gender]]), "", $B$2)</f>
        <v/>
      </c>
      <c r="L106" s="40" t="str">
        <f>IF(ISBLANK(M1Data[[#This Row],[11. Gender]]), "", $C$2)</f>
        <v/>
      </c>
      <c r="M106" s="35" t="str">
        <f>IF(ISBLANK(M1Data[[#This Row],[11. Gender]]), "", $D$2)</f>
        <v/>
      </c>
      <c r="N106" s="35" t="str">
        <f>IF(ISBLANK(M1Data[[#This Row],[11. Gender]]), "", $E$2)</f>
        <v/>
      </c>
      <c r="O106" s="35" t="str">
        <f>IF(ISBLANK(M1Data[[#This Row],[11. Gender]]), "", $F$2)</f>
        <v/>
      </c>
      <c r="P106" s="35" t="str">
        <f>IF(ISBLANK(M1Data[[#This Row],[11. Gender]]), "", $G$2)</f>
        <v/>
      </c>
      <c r="Q106" s="35" t="str">
        <f>IF(ISBLANK(M1Data[[#This Row],[12. Age Range]]), "", $H$2)</f>
        <v/>
      </c>
      <c r="R106" s="35" t="str">
        <f>IF(ISBLANK(M1Data[[#This Row],[13. Town / City / County of Participant (limited to 35 char.)]]), "", $I$2)</f>
        <v/>
      </c>
    </row>
    <row r="107" spans="1:18" x14ac:dyDescent="0.35">
      <c r="A107" s="19"/>
      <c r="B107" s="19"/>
      <c r="C107" s="19"/>
      <c r="D107" s="19"/>
      <c r="E107" s="19"/>
      <c r="F107" s="19"/>
      <c r="G107" s="19"/>
      <c r="H107" s="19"/>
      <c r="I107" s="54"/>
      <c r="J107" s="39" t="str">
        <f>IF(ISBLANK(M1Data[[#This Row],[11. Gender]]), "", $A$2)</f>
        <v/>
      </c>
      <c r="K107" s="40" t="str">
        <f>IF(ISBLANK(M1Data[[#This Row],[11. Gender]]), "", $B$2)</f>
        <v/>
      </c>
      <c r="L107" s="40" t="str">
        <f>IF(ISBLANK(M1Data[[#This Row],[11. Gender]]), "", $C$2)</f>
        <v/>
      </c>
      <c r="M107" s="35" t="str">
        <f>IF(ISBLANK(M1Data[[#This Row],[11. Gender]]), "", $D$2)</f>
        <v/>
      </c>
      <c r="N107" s="35" t="str">
        <f>IF(ISBLANK(M1Data[[#This Row],[11. Gender]]), "", $E$2)</f>
        <v/>
      </c>
      <c r="O107" s="35" t="str">
        <f>IF(ISBLANK(M1Data[[#This Row],[11. Gender]]), "", $F$2)</f>
        <v/>
      </c>
      <c r="P107" s="35" t="str">
        <f>IF(ISBLANK(M1Data[[#This Row],[11. Gender]]), "", $G$2)</f>
        <v/>
      </c>
      <c r="Q107" s="35" t="str">
        <f>IF(ISBLANK(M1Data[[#This Row],[12. Age Range]]), "", $H$2)</f>
        <v/>
      </c>
      <c r="R107" s="35" t="str">
        <f>IF(ISBLANK(M1Data[[#This Row],[13. Town / City / County of Participant (limited to 35 char.)]]), "", $I$2)</f>
        <v/>
      </c>
    </row>
    <row r="108" spans="1:18" x14ac:dyDescent="0.35">
      <c r="A108" s="19"/>
      <c r="B108" s="19"/>
      <c r="C108" s="19"/>
      <c r="D108" s="19"/>
      <c r="E108" s="19"/>
      <c r="F108" s="19"/>
      <c r="G108" s="19"/>
      <c r="H108" s="19"/>
      <c r="I108" s="54"/>
      <c r="J108" s="39" t="str">
        <f>IF(ISBLANK(M1Data[[#This Row],[11. Gender]]), "", $A$2)</f>
        <v/>
      </c>
      <c r="K108" s="40" t="str">
        <f>IF(ISBLANK(M1Data[[#This Row],[11. Gender]]), "", $B$2)</f>
        <v/>
      </c>
      <c r="L108" s="40" t="str">
        <f>IF(ISBLANK(M1Data[[#This Row],[11. Gender]]), "", $C$2)</f>
        <v/>
      </c>
      <c r="M108" s="35" t="str">
        <f>IF(ISBLANK(M1Data[[#This Row],[11. Gender]]), "", $D$2)</f>
        <v/>
      </c>
      <c r="N108" s="35" t="str">
        <f>IF(ISBLANK(M1Data[[#This Row],[11. Gender]]), "", $E$2)</f>
        <v/>
      </c>
      <c r="O108" s="35" t="str">
        <f>IF(ISBLANK(M1Data[[#This Row],[11. Gender]]), "", $F$2)</f>
        <v/>
      </c>
      <c r="P108" s="35" t="str">
        <f>IF(ISBLANK(M1Data[[#This Row],[11. Gender]]), "", $G$2)</f>
        <v/>
      </c>
      <c r="Q108" s="35" t="str">
        <f>IF(ISBLANK(M1Data[[#This Row],[12. Age Range]]), "", $H$2)</f>
        <v/>
      </c>
      <c r="R108" s="35" t="str">
        <f>IF(ISBLANK(M1Data[[#This Row],[13. Town / City / County of Participant (limited to 35 char.)]]), "", $I$2)</f>
        <v/>
      </c>
    </row>
    <row r="109" spans="1:18" x14ac:dyDescent="0.35">
      <c r="A109" s="19"/>
      <c r="B109" s="19"/>
      <c r="C109" s="19"/>
      <c r="D109" s="19"/>
      <c r="E109" s="19"/>
      <c r="F109" s="19"/>
      <c r="G109" s="19"/>
      <c r="H109" s="19"/>
      <c r="I109" s="54"/>
      <c r="J109" s="39" t="str">
        <f>IF(ISBLANK(M1Data[[#This Row],[11. Gender]]), "", $A$2)</f>
        <v/>
      </c>
      <c r="K109" s="40" t="str">
        <f>IF(ISBLANK(M1Data[[#This Row],[11. Gender]]), "", $B$2)</f>
        <v/>
      </c>
      <c r="L109" s="40" t="str">
        <f>IF(ISBLANK(M1Data[[#This Row],[11. Gender]]), "", $C$2)</f>
        <v/>
      </c>
      <c r="M109" s="35" t="str">
        <f>IF(ISBLANK(M1Data[[#This Row],[11. Gender]]), "", $D$2)</f>
        <v/>
      </c>
      <c r="N109" s="35" t="str">
        <f>IF(ISBLANK(M1Data[[#This Row],[11. Gender]]), "", $E$2)</f>
        <v/>
      </c>
      <c r="O109" s="35" t="str">
        <f>IF(ISBLANK(M1Data[[#This Row],[11. Gender]]), "", $F$2)</f>
        <v/>
      </c>
      <c r="P109" s="35" t="str">
        <f>IF(ISBLANK(M1Data[[#This Row],[11. Gender]]), "", $G$2)</f>
        <v/>
      </c>
      <c r="Q109" s="35" t="str">
        <f>IF(ISBLANK(M1Data[[#This Row],[12. Age Range]]), "", $H$2)</f>
        <v/>
      </c>
      <c r="R109" s="35" t="str">
        <f>IF(ISBLANK(M1Data[[#This Row],[13. Town / City / County of Participant (limited to 35 char.)]]), "", $I$2)</f>
        <v/>
      </c>
    </row>
    <row r="110" spans="1:18" x14ac:dyDescent="0.35">
      <c r="A110" s="19"/>
      <c r="B110" s="19"/>
      <c r="C110" s="19"/>
      <c r="D110" s="19"/>
      <c r="E110" s="19"/>
      <c r="F110" s="19"/>
      <c r="G110" s="19"/>
      <c r="H110" s="19"/>
      <c r="I110" s="54"/>
      <c r="J110" s="39" t="str">
        <f>IF(ISBLANK(M1Data[[#This Row],[11. Gender]]), "", $A$2)</f>
        <v/>
      </c>
      <c r="K110" s="40" t="str">
        <f>IF(ISBLANK(M1Data[[#This Row],[11. Gender]]), "", $B$2)</f>
        <v/>
      </c>
      <c r="L110" s="40" t="str">
        <f>IF(ISBLANK(M1Data[[#This Row],[11. Gender]]), "", $C$2)</f>
        <v/>
      </c>
      <c r="M110" s="35" t="str">
        <f>IF(ISBLANK(M1Data[[#This Row],[11. Gender]]), "", $D$2)</f>
        <v/>
      </c>
      <c r="N110" s="35" t="str">
        <f>IF(ISBLANK(M1Data[[#This Row],[11. Gender]]), "", $E$2)</f>
        <v/>
      </c>
      <c r="O110" s="35" t="str">
        <f>IF(ISBLANK(M1Data[[#This Row],[11. Gender]]), "", $F$2)</f>
        <v/>
      </c>
      <c r="P110" s="35" t="str">
        <f>IF(ISBLANK(M1Data[[#This Row],[11. Gender]]), "", $G$2)</f>
        <v/>
      </c>
      <c r="Q110" s="35" t="str">
        <f>IF(ISBLANK(M1Data[[#This Row],[12. Age Range]]), "", $H$2)</f>
        <v/>
      </c>
      <c r="R110" s="35" t="str">
        <f>IF(ISBLANK(M1Data[[#This Row],[13. Town / City / County of Participant (limited to 35 char.)]]), "", $I$2)</f>
        <v/>
      </c>
    </row>
    <row r="111" spans="1:18" x14ac:dyDescent="0.35">
      <c r="A111" s="19"/>
      <c r="B111" s="19"/>
      <c r="C111" s="19"/>
      <c r="D111" s="19"/>
      <c r="E111" s="19"/>
      <c r="F111" s="19"/>
      <c r="G111" s="19"/>
      <c r="H111" s="19"/>
      <c r="I111" s="54"/>
      <c r="J111" s="39" t="str">
        <f>IF(ISBLANK(M1Data[[#This Row],[11. Gender]]), "", $A$2)</f>
        <v/>
      </c>
      <c r="K111" s="40" t="str">
        <f>IF(ISBLANK(M1Data[[#This Row],[11. Gender]]), "", $B$2)</f>
        <v/>
      </c>
      <c r="L111" s="40" t="str">
        <f>IF(ISBLANK(M1Data[[#This Row],[11. Gender]]), "", $C$2)</f>
        <v/>
      </c>
      <c r="M111" s="35" t="str">
        <f>IF(ISBLANK(M1Data[[#This Row],[11. Gender]]), "", $D$2)</f>
        <v/>
      </c>
      <c r="N111" s="35" t="str">
        <f>IF(ISBLANK(M1Data[[#This Row],[11. Gender]]), "", $E$2)</f>
        <v/>
      </c>
      <c r="O111" s="35" t="str">
        <f>IF(ISBLANK(M1Data[[#This Row],[11. Gender]]), "", $F$2)</f>
        <v/>
      </c>
      <c r="P111" s="35" t="str">
        <f>IF(ISBLANK(M1Data[[#This Row],[11. Gender]]), "", $G$2)</f>
        <v/>
      </c>
      <c r="Q111" s="35" t="str">
        <f>IF(ISBLANK(M1Data[[#This Row],[12. Age Range]]), "", $H$2)</f>
        <v/>
      </c>
      <c r="R111" s="35" t="str">
        <f>IF(ISBLANK(M1Data[[#This Row],[13. Town / City / County of Participant (limited to 35 char.)]]), "", $I$2)</f>
        <v/>
      </c>
    </row>
    <row r="112" spans="1:18" x14ac:dyDescent="0.35">
      <c r="A112" s="19"/>
      <c r="B112" s="19"/>
      <c r="C112" s="19"/>
      <c r="D112" s="19"/>
      <c r="E112" s="19"/>
      <c r="F112" s="19"/>
      <c r="G112" s="19"/>
      <c r="H112" s="19"/>
      <c r="I112" s="54"/>
      <c r="J112" s="39" t="str">
        <f>IF(ISBLANK(M1Data[[#This Row],[11. Gender]]), "", $A$2)</f>
        <v/>
      </c>
      <c r="K112" s="40" t="str">
        <f>IF(ISBLANK(M1Data[[#This Row],[11. Gender]]), "", $B$2)</f>
        <v/>
      </c>
      <c r="L112" s="40" t="str">
        <f>IF(ISBLANK(M1Data[[#This Row],[11. Gender]]), "", $C$2)</f>
        <v/>
      </c>
      <c r="M112" s="35" t="str">
        <f>IF(ISBLANK(M1Data[[#This Row],[11. Gender]]), "", $D$2)</f>
        <v/>
      </c>
      <c r="N112" s="35" t="str">
        <f>IF(ISBLANK(M1Data[[#This Row],[11. Gender]]), "", $E$2)</f>
        <v/>
      </c>
      <c r="O112" s="35" t="str">
        <f>IF(ISBLANK(M1Data[[#This Row],[11. Gender]]), "", $F$2)</f>
        <v/>
      </c>
      <c r="P112" s="35" t="str">
        <f>IF(ISBLANK(M1Data[[#This Row],[11. Gender]]), "", $G$2)</f>
        <v/>
      </c>
      <c r="Q112" s="35" t="str">
        <f>IF(ISBLANK(M1Data[[#This Row],[12. Age Range]]), "", $H$2)</f>
        <v/>
      </c>
      <c r="R112" s="35" t="str">
        <f>IF(ISBLANK(M1Data[[#This Row],[13. Town / City / County of Participant (limited to 35 char.)]]), "", $I$2)</f>
        <v/>
      </c>
    </row>
    <row r="113" spans="1:18" x14ac:dyDescent="0.35">
      <c r="A113" s="19"/>
      <c r="B113" s="19"/>
      <c r="C113" s="19"/>
      <c r="D113" s="19"/>
      <c r="E113" s="19"/>
      <c r="F113" s="19"/>
      <c r="G113" s="19"/>
      <c r="H113" s="19"/>
      <c r="I113" s="54"/>
      <c r="J113" s="39" t="str">
        <f>IF(ISBLANK(M1Data[[#This Row],[11. Gender]]), "", $A$2)</f>
        <v/>
      </c>
      <c r="K113" s="40" t="str">
        <f>IF(ISBLANK(M1Data[[#This Row],[11. Gender]]), "", $B$2)</f>
        <v/>
      </c>
      <c r="L113" s="40" t="str">
        <f>IF(ISBLANK(M1Data[[#This Row],[11. Gender]]), "", $C$2)</f>
        <v/>
      </c>
      <c r="M113" s="35" t="str">
        <f>IF(ISBLANK(M1Data[[#This Row],[11. Gender]]), "", $D$2)</f>
        <v/>
      </c>
      <c r="N113" s="35" t="str">
        <f>IF(ISBLANK(M1Data[[#This Row],[11. Gender]]), "", $E$2)</f>
        <v/>
      </c>
      <c r="O113" s="35" t="str">
        <f>IF(ISBLANK(M1Data[[#This Row],[11. Gender]]), "", $F$2)</f>
        <v/>
      </c>
      <c r="P113" s="35" t="str">
        <f>IF(ISBLANK(M1Data[[#This Row],[11. Gender]]), "", $G$2)</f>
        <v/>
      </c>
      <c r="Q113" s="35" t="str">
        <f>IF(ISBLANK(M1Data[[#This Row],[12. Age Range]]), "", $H$2)</f>
        <v/>
      </c>
      <c r="R113" s="35" t="str">
        <f>IF(ISBLANK(M1Data[[#This Row],[13. Town / City / County of Participant (limited to 35 char.)]]), "", $I$2)</f>
        <v/>
      </c>
    </row>
    <row r="114" spans="1:18" x14ac:dyDescent="0.35">
      <c r="A114" s="19"/>
      <c r="B114" s="19"/>
      <c r="C114" s="19"/>
      <c r="D114" s="19"/>
      <c r="E114" s="19"/>
      <c r="F114" s="19"/>
      <c r="G114" s="19"/>
      <c r="H114" s="19"/>
      <c r="I114" s="54"/>
      <c r="J114" s="39" t="str">
        <f>IF(ISBLANK(M1Data[[#This Row],[11. Gender]]), "", $A$2)</f>
        <v/>
      </c>
      <c r="K114" s="40" t="str">
        <f>IF(ISBLANK(M1Data[[#This Row],[11. Gender]]), "", $B$2)</f>
        <v/>
      </c>
      <c r="L114" s="40" t="str">
        <f>IF(ISBLANK(M1Data[[#This Row],[11. Gender]]), "", $C$2)</f>
        <v/>
      </c>
      <c r="M114" s="35" t="str">
        <f>IF(ISBLANK(M1Data[[#This Row],[11. Gender]]), "", $D$2)</f>
        <v/>
      </c>
      <c r="N114" s="35" t="str">
        <f>IF(ISBLANK(M1Data[[#This Row],[11. Gender]]), "", $E$2)</f>
        <v/>
      </c>
      <c r="O114" s="35" t="str">
        <f>IF(ISBLANK(M1Data[[#This Row],[11. Gender]]), "", $F$2)</f>
        <v/>
      </c>
      <c r="P114" s="35" t="str">
        <f>IF(ISBLANK(M1Data[[#This Row],[11. Gender]]), "", $G$2)</f>
        <v/>
      </c>
      <c r="Q114" s="35" t="str">
        <f>IF(ISBLANK(M1Data[[#This Row],[12. Age Range]]), "", $H$2)</f>
        <v/>
      </c>
      <c r="R114" s="35" t="str">
        <f>IF(ISBLANK(M1Data[[#This Row],[13. Town / City / County of Participant (limited to 35 char.)]]), "", $I$2)</f>
        <v/>
      </c>
    </row>
    <row r="115" spans="1:18" x14ac:dyDescent="0.35">
      <c r="A115" s="19"/>
      <c r="B115" s="19"/>
      <c r="C115" s="19"/>
      <c r="D115" s="19"/>
      <c r="E115" s="19"/>
      <c r="F115" s="19"/>
      <c r="G115" s="19"/>
      <c r="H115" s="19"/>
      <c r="I115" s="54"/>
      <c r="J115" s="39" t="str">
        <f>IF(ISBLANK(M1Data[[#This Row],[11. Gender]]), "", $A$2)</f>
        <v/>
      </c>
      <c r="K115" s="40" t="str">
        <f>IF(ISBLANK(M1Data[[#This Row],[11. Gender]]), "", $B$2)</f>
        <v/>
      </c>
      <c r="L115" s="40" t="str">
        <f>IF(ISBLANK(M1Data[[#This Row],[11. Gender]]), "", $C$2)</f>
        <v/>
      </c>
      <c r="M115" s="35" t="str">
        <f>IF(ISBLANK(M1Data[[#This Row],[11. Gender]]), "", $D$2)</f>
        <v/>
      </c>
      <c r="N115" s="35" t="str">
        <f>IF(ISBLANK(M1Data[[#This Row],[11. Gender]]), "", $E$2)</f>
        <v/>
      </c>
      <c r="O115" s="35" t="str">
        <f>IF(ISBLANK(M1Data[[#This Row],[11. Gender]]), "", $F$2)</f>
        <v/>
      </c>
      <c r="P115" s="35" t="str">
        <f>IF(ISBLANK(M1Data[[#This Row],[11. Gender]]), "", $G$2)</f>
        <v/>
      </c>
      <c r="Q115" s="35" t="str">
        <f>IF(ISBLANK(M1Data[[#This Row],[12. Age Range]]), "", $H$2)</f>
        <v/>
      </c>
      <c r="R115" s="35" t="str">
        <f>IF(ISBLANK(M1Data[[#This Row],[13. Town / City / County of Participant (limited to 35 char.)]]), "", $I$2)</f>
        <v/>
      </c>
    </row>
    <row r="116" spans="1:18" x14ac:dyDescent="0.35">
      <c r="A116" s="19"/>
      <c r="B116" s="19"/>
      <c r="C116" s="19"/>
      <c r="D116" s="19"/>
      <c r="E116" s="19"/>
      <c r="F116" s="19"/>
      <c r="G116" s="19"/>
      <c r="H116" s="19"/>
      <c r="I116" s="54"/>
      <c r="J116" s="39" t="str">
        <f>IF(ISBLANK(M1Data[[#This Row],[11. Gender]]), "", $A$2)</f>
        <v/>
      </c>
      <c r="K116" s="40" t="str">
        <f>IF(ISBLANK(M1Data[[#This Row],[11. Gender]]), "", $B$2)</f>
        <v/>
      </c>
      <c r="L116" s="40" t="str">
        <f>IF(ISBLANK(M1Data[[#This Row],[11. Gender]]), "", $C$2)</f>
        <v/>
      </c>
      <c r="M116" s="35" t="str">
        <f>IF(ISBLANK(M1Data[[#This Row],[11. Gender]]), "", $D$2)</f>
        <v/>
      </c>
      <c r="N116" s="35" t="str">
        <f>IF(ISBLANK(M1Data[[#This Row],[11. Gender]]), "", $E$2)</f>
        <v/>
      </c>
      <c r="O116" s="35" t="str">
        <f>IF(ISBLANK(M1Data[[#This Row],[11. Gender]]), "", $F$2)</f>
        <v/>
      </c>
      <c r="P116" s="35" t="str">
        <f>IF(ISBLANK(M1Data[[#This Row],[11. Gender]]), "", $G$2)</f>
        <v/>
      </c>
      <c r="Q116" s="35" t="str">
        <f>IF(ISBLANK(M1Data[[#This Row],[12. Age Range]]), "", $H$2)</f>
        <v/>
      </c>
      <c r="R116" s="35" t="str">
        <f>IF(ISBLANK(M1Data[[#This Row],[13. Town / City / County of Participant (limited to 35 char.)]]), "", $I$2)</f>
        <v/>
      </c>
    </row>
    <row r="117" spans="1:18" x14ac:dyDescent="0.35">
      <c r="A117" s="19"/>
      <c r="B117" s="19"/>
      <c r="C117" s="19"/>
      <c r="D117" s="19"/>
      <c r="E117" s="19"/>
      <c r="F117" s="19"/>
      <c r="G117" s="19"/>
      <c r="H117" s="19"/>
      <c r="I117" s="54"/>
      <c r="J117" s="39" t="str">
        <f>IF(ISBLANK(M1Data[[#This Row],[11. Gender]]), "", $A$2)</f>
        <v/>
      </c>
      <c r="K117" s="40" t="str">
        <f>IF(ISBLANK(M1Data[[#This Row],[11. Gender]]), "", $B$2)</f>
        <v/>
      </c>
      <c r="L117" s="40" t="str">
        <f>IF(ISBLANK(M1Data[[#This Row],[11. Gender]]), "", $C$2)</f>
        <v/>
      </c>
      <c r="M117" s="35" t="str">
        <f>IF(ISBLANK(M1Data[[#This Row],[11. Gender]]), "", $D$2)</f>
        <v/>
      </c>
      <c r="N117" s="35" t="str">
        <f>IF(ISBLANK(M1Data[[#This Row],[11. Gender]]), "", $E$2)</f>
        <v/>
      </c>
      <c r="O117" s="35" t="str">
        <f>IF(ISBLANK(M1Data[[#This Row],[11. Gender]]), "", $F$2)</f>
        <v/>
      </c>
      <c r="P117" s="35" t="str">
        <f>IF(ISBLANK(M1Data[[#This Row],[11. Gender]]), "", $G$2)</f>
        <v/>
      </c>
      <c r="Q117" s="35" t="str">
        <f>IF(ISBLANK(M1Data[[#This Row],[12. Age Range]]), "", $H$2)</f>
        <v/>
      </c>
      <c r="R117" s="35" t="str">
        <f>IF(ISBLANK(M1Data[[#This Row],[13. Town / City / County of Participant (limited to 35 char.)]]), "", $I$2)</f>
        <v/>
      </c>
    </row>
    <row r="118" spans="1:18" x14ac:dyDescent="0.35">
      <c r="A118" s="19"/>
      <c r="B118" s="19"/>
      <c r="C118" s="19"/>
      <c r="D118" s="19"/>
      <c r="E118" s="19"/>
      <c r="F118" s="19"/>
      <c r="G118" s="19"/>
      <c r="H118" s="19"/>
      <c r="I118" s="54"/>
      <c r="J118" s="39" t="str">
        <f>IF(ISBLANK(M1Data[[#This Row],[11. Gender]]), "", $A$2)</f>
        <v/>
      </c>
      <c r="K118" s="40" t="str">
        <f>IF(ISBLANK(M1Data[[#This Row],[11. Gender]]), "", $B$2)</f>
        <v/>
      </c>
      <c r="L118" s="40" t="str">
        <f>IF(ISBLANK(M1Data[[#This Row],[11. Gender]]), "", $C$2)</f>
        <v/>
      </c>
      <c r="M118" s="35" t="str">
        <f>IF(ISBLANK(M1Data[[#This Row],[11. Gender]]), "", $D$2)</f>
        <v/>
      </c>
      <c r="N118" s="35" t="str">
        <f>IF(ISBLANK(M1Data[[#This Row],[11. Gender]]), "", $E$2)</f>
        <v/>
      </c>
      <c r="O118" s="35" t="str">
        <f>IF(ISBLANK(M1Data[[#This Row],[11. Gender]]), "", $F$2)</f>
        <v/>
      </c>
      <c r="P118" s="35" t="str">
        <f>IF(ISBLANK(M1Data[[#This Row],[11. Gender]]), "", $G$2)</f>
        <v/>
      </c>
      <c r="Q118" s="35" t="str">
        <f>IF(ISBLANK(M1Data[[#This Row],[12. Age Range]]), "", $H$2)</f>
        <v/>
      </c>
      <c r="R118" s="35" t="str">
        <f>IF(ISBLANK(M1Data[[#This Row],[13. Town / City / County of Participant (limited to 35 char.)]]), "", $I$2)</f>
        <v/>
      </c>
    </row>
    <row r="119" spans="1:18" x14ac:dyDescent="0.35">
      <c r="A119" s="19"/>
      <c r="B119" s="19"/>
      <c r="C119" s="19"/>
      <c r="D119" s="19"/>
      <c r="E119" s="19"/>
      <c r="F119" s="19"/>
      <c r="G119" s="19"/>
      <c r="H119" s="19"/>
      <c r="I119" s="54"/>
      <c r="J119" s="39" t="str">
        <f>IF(ISBLANK(M1Data[[#This Row],[11. Gender]]), "", $A$2)</f>
        <v/>
      </c>
      <c r="K119" s="40" t="str">
        <f>IF(ISBLANK(M1Data[[#This Row],[11. Gender]]), "", $B$2)</f>
        <v/>
      </c>
      <c r="L119" s="40" t="str">
        <f>IF(ISBLANK(M1Data[[#This Row],[11. Gender]]), "", $C$2)</f>
        <v/>
      </c>
      <c r="M119" s="35" t="str">
        <f>IF(ISBLANK(M1Data[[#This Row],[11. Gender]]), "", $D$2)</f>
        <v/>
      </c>
      <c r="N119" s="35" t="str">
        <f>IF(ISBLANK(M1Data[[#This Row],[11. Gender]]), "", $E$2)</f>
        <v/>
      </c>
      <c r="O119" s="35" t="str">
        <f>IF(ISBLANK(M1Data[[#This Row],[11. Gender]]), "", $F$2)</f>
        <v/>
      </c>
      <c r="P119" s="35" t="str">
        <f>IF(ISBLANK(M1Data[[#This Row],[11. Gender]]), "", $G$2)</f>
        <v/>
      </c>
      <c r="Q119" s="35" t="str">
        <f>IF(ISBLANK(M1Data[[#This Row],[12. Age Range]]), "", $H$2)</f>
        <v/>
      </c>
      <c r="R119" s="35" t="str">
        <f>IF(ISBLANK(M1Data[[#This Row],[13. Town / City / County of Participant (limited to 35 char.)]]), "", $I$2)</f>
        <v/>
      </c>
    </row>
    <row r="120" spans="1:18" x14ac:dyDescent="0.35">
      <c r="A120" s="19"/>
      <c r="B120" s="19"/>
      <c r="C120" s="19"/>
      <c r="D120" s="19"/>
      <c r="E120" s="19"/>
      <c r="F120" s="19"/>
      <c r="G120" s="19"/>
      <c r="H120" s="19"/>
      <c r="I120" s="54"/>
      <c r="J120" s="41" t="str">
        <f>IF(ISBLANK(M1Data[[#This Row],[11. Gender]]), "", $A$2)</f>
        <v/>
      </c>
      <c r="K120" s="42" t="str">
        <f>IF(ISBLANK(M1Data[[#This Row],[11. Gender]]), "", $B$2)</f>
        <v/>
      </c>
      <c r="L120" s="42" t="str">
        <f>IF(ISBLANK(M1Data[[#This Row],[11. Gender]]), "", $C$2)</f>
        <v/>
      </c>
      <c r="M120" s="43" t="str">
        <f>IF(ISBLANK(M1Data[[#This Row],[11. Gender]]), "", $D$2)</f>
        <v/>
      </c>
      <c r="N120" s="43" t="str">
        <f>IF(ISBLANK(M1Data[[#This Row],[11. Gender]]), "", $E$2)</f>
        <v/>
      </c>
      <c r="O120" s="43" t="str">
        <f>IF(ISBLANK(M1Data[[#This Row],[11. Gender]]), "", $F$2)</f>
        <v/>
      </c>
      <c r="P120" s="43" t="str">
        <f>IF(ISBLANK(M1Data[[#This Row],[11. Gender]]), "", $G$2)</f>
        <v/>
      </c>
      <c r="Q120" s="43" t="str">
        <f>IF(ISBLANK(M1Data[[#This Row],[12. Age Range]]), "", $H$2)</f>
        <v/>
      </c>
      <c r="R120" s="43" t="str">
        <f>IF(ISBLANK(M1Data[[#This Row],[13. Town / City / County of Participant (limited to 35 char.)]]), "", $I$2)</f>
        <v/>
      </c>
    </row>
    <row r="186" spans="11:20" x14ac:dyDescent="0.35">
      <c r="P186" s="17" t="s">
        <v>142</v>
      </c>
    </row>
    <row r="187" spans="11:20" x14ac:dyDescent="0.35">
      <c r="M187" s="17" t="s">
        <v>140</v>
      </c>
      <c r="P187" t="s">
        <v>169</v>
      </c>
    </row>
    <row r="188" spans="11:20" x14ac:dyDescent="0.35">
      <c r="K188" s="17" t="s">
        <v>0</v>
      </c>
      <c r="M188" s="44" t="s">
        <v>110</v>
      </c>
      <c r="N188" s="17">
        <v>1</v>
      </c>
      <c r="P188" t="s">
        <v>183</v>
      </c>
      <c r="Q188" s="45"/>
      <c r="R188" s="17">
        <v>0</v>
      </c>
      <c r="T188" s="17" t="s">
        <v>1</v>
      </c>
    </row>
    <row r="189" spans="11:20" x14ac:dyDescent="0.35">
      <c r="K189" s="17" t="s">
        <v>2</v>
      </c>
      <c r="L189" s="17" t="s">
        <v>27</v>
      </c>
      <c r="M189" s="44" t="s">
        <v>111</v>
      </c>
      <c r="N189" s="17">
        <v>2</v>
      </c>
      <c r="P189" t="s">
        <v>180</v>
      </c>
      <c r="Q189" s="45"/>
      <c r="R189" s="17">
        <v>1</v>
      </c>
      <c r="T189" s="17" t="s">
        <v>4</v>
      </c>
    </row>
    <row r="190" spans="11:20" x14ac:dyDescent="0.35">
      <c r="K190" s="17" t="s">
        <v>5</v>
      </c>
      <c r="L190" s="45" t="s">
        <v>3</v>
      </c>
      <c r="M190" s="44" t="s">
        <v>112</v>
      </c>
      <c r="N190" s="17">
        <v>3</v>
      </c>
      <c r="P190" t="s">
        <v>150</v>
      </c>
      <c r="Q190" s="45"/>
      <c r="R190" s="17">
        <v>2</v>
      </c>
      <c r="T190" s="17" t="s">
        <v>7</v>
      </c>
    </row>
    <row r="191" spans="11:20" x14ac:dyDescent="0.35">
      <c r="K191" s="46" t="s">
        <v>8</v>
      </c>
      <c r="L191" s="17" t="s">
        <v>6</v>
      </c>
      <c r="M191" s="44" t="s">
        <v>113</v>
      </c>
      <c r="N191" s="17">
        <v>4</v>
      </c>
      <c r="P191" s="17" t="s">
        <v>232</v>
      </c>
      <c r="Q191" s="45"/>
      <c r="R191" s="17">
        <v>3</v>
      </c>
      <c r="T191" s="17" t="s">
        <v>9</v>
      </c>
    </row>
    <row r="192" spans="11:20" x14ac:dyDescent="0.35">
      <c r="L192" s="17" t="s">
        <v>22</v>
      </c>
      <c r="M192" s="44" t="s">
        <v>114</v>
      </c>
      <c r="N192" s="17">
        <v>5</v>
      </c>
      <c r="P192" t="s">
        <v>181</v>
      </c>
      <c r="Q192" s="45"/>
      <c r="R192" s="17">
        <v>4</v>
      </c>
      <c r="T192" s="17" t="s">
        <v>10</v>
      </c>
    </row>
    <row r="193" spans="9:20" x14ac:dyDescent="0.35">
      <c r="I193" s="16"/>
      <c r="J193" s="47"/>
      <c r="L193" s="17" t="s">
        <v>23</v>
      </c>
      <c r="M193" s="44" t="s">
        <v>115</v>
      </c>
      <c r="N193" s="17">
        <v>6</v>
      </c>
      <c r="P193" t="s">
        <v>173</v>
      </c>
      <c r="Q193" s="45"/>
      <c r="R193" s="17">
        <v>5</v>
      </c>
      <c r="T193" s="17" t="s">
        <v>11</v>
      </c>
    </row>
    <row r="194" spans="9:20" x14ac:dyDescent="0.35">
      <c r="L194" s="17" t="s">
        <v>24</v>
      </c>
      <c r="M194" s="44" t="s">
        <v>116</v>
      </c>
      <c r="N194" s="17">
        <v>7</v>
      </c>
      <c r="P194" t="s">
        <v>156</v>
      </c>
      <c r="Q194" s="45"/>
      <c r="R194" s="17">
        <v>6</v>
      </c>
      <c r="T194" s="17" t="s">
        <v>12</v>
      </c>
    </row>
    <row r="195" spans="9:20" x14ac:dyDescent="0.35">
      <c r="L195" s="17" t="s">
        <v>25</v>
      </c>
      <c r="M195" s="44" t="s">
        <v>117</v>
      </c>
      <c r="N195" s="17">
        <v>8</v>
      </c>
      <c r="P195" t="s">
        <v>199</v>
      </c>
      <c r="Q195" s="45"/>
      <c r="R195" s="17">
        <v>7</v>
      </c>
      <c r="T195" s="17" t="s">
        <v>13</v>
      </c>
    </row>
    <row r="196" spans="9:20" x14ac:dyDescent="0.35">
      <c r="L196" s="17" t="s">
        <v>26</v>
      </c>
      <c r="M196" s="44" t="s">
        <v>118</v>
      </c>
      <c r="N196" s="17">
        <v>9</v>
      </c>
      <c r="P196" t="s">
        <v>191</v>
      </c>
      <c r="Q196" s="45"/>
    </row>
    <row r="197" spans="9:20" x14ac:dyDescent="0.35">
      <c r="L197" s="17" t="s">
        <v>14</v>
      </c>
      <c r="M197" s="44" t="s">
        <v>119</v>
      </c>
      <c r="N197" s="17">
        <v>10</v>
      </c>
      <c r="P197" t="s">
        <v>158</v>
      </c>
      <c r="Q197" s="45"/>
    </row>
    <row r="198" spans="9:20" x14ac:dyDescent="0.35">
      <c r="K198" s="48"/>
      <c r="M198" s="44" t="s">
        <v>120</v>
      </c>
      <c r="N198" s="17">
        <v>11</v>
      </c>
      <c r="P198" t="s">
        <v>175</v>
      </c>
    </row>
    <row r="199" spans="9:20" x14ac:dyDescent="0.35">
      <c r="M199" s="44" t="s">
        <v>121</v>
      </c>
      <c r="N199" s="17">
        <v>12</v>
      </c>
      <c r="P199" t="s">
        <v>176</v>
      </c>
    </row>
    <row r="200" spans="9:20" x14ac:dyDescent="0.35">
      <c r="M200" s="44" t="s">
        <v>122</v>
      </c>
      <c r="N200" s="17">
        <v>13</v>
      </c>
      <c r="P200" t="s">
        <v>208</v>
      </c>
    </row>
    <row r="201" spans="9:20" x14ac:dyDescent="0.35">
      <c r="M201" s="44" t="s">
        <v>123</v>
      </c>
      <c r="N201" s="17">
        <v>14</v>
      </c>
      <c r="P201" t="s">
        <v>166</v>
      </c>
    </row>
    <row r="202" spans="9:20" x14ac:dyDescent="0.35">
      <c r="M202" s="44" t="s">
        <v>124</v>
      </c>
      <c r="N202" s="17">
        <v>15</v>
      </c>
      <c r="P202" t="s">
        <v>152</v>
      </c>
    </row>
    <row r="203" spans="9:20" x14ac:dyDescent="0.35">
      <c r="M203" s="44" t="s">
        <v>125</v>
      </c>
      <c r="N203" s="17">
        <v>16</v>
      </c>
      <c r="P203" t="s">
        <v>202</v>
      </c>
    </row>
    <row r="204" spans="9:20" x14ac:dyDescent="0.35">
      <c r="M204" s="44" t="s">
        <v>126</v>
      </c>
      <c r="N204" s="17">
        <v>17</v>
      </c>
      <c r="P204" t="s">
        <v>214</v>
      </c>
    </row>
    <row r="205" spans="9:20" x14ac:dyDescent="0.35">
      <c r="M205" s="44" t="s">
        <v>127</v>
      </c>
      <c r="N205" s="17">
        <v>18</v>
      </c>
      <c r="P205" t="s">
        <v>170</v>
      </c>
    </row>
    <row r="206" spans="9:20" x14ac:dyDescent="0.35">
      <c r="M206" s="44" t="s">
        <v>128</v>
      </c>
      <c r="N206" s="17">
        <v>19</v>
      </c>
      <c r="P206" t="s">
        <v>148</v>
      </c>
    </row>
    <row r="207" spans="9:20" x14ac:dyDescent="0.35">
      <c r="M207" s="44" t="s">
        <v>129</v>
      </c>
      <c r="N207" s="17">
        <v>20</v>
      </c>
      <c r="P207" t="s">
        <v>153</v>
      </c>
    </row>
    <row r="208" spans="9:20" x14ac:dyDescent="0.35">
      <c r="M208" s="44" t="s">
        <v>130</v>
      </c>
      <c r="N208" s="17">
        <v>21</v>
      </c>
      <c r="P208" t="s">
        <v>205</v>
      </c>
    </row>
    <row r="209" spans="13:16" x14ac:dyDescent="0.35">
      <c r="M209" s="44" t="s">
        <v>131</v>
      </c>
      <c r="N209" s="17">
        <v>22</v>
      </c>
      <c r="P209" t="s">
        <v>219</v>
      </c>
    </row>
    <row r="210" spans="13:16" x14ac:dyDescent="0.35">
      <c r="M210" s="44" t="s">
        <v>132</v>
      </c>
      <c r="N210" s="17">
        <v>23</v>
      </c>
      <c r="P210" t="s">
        <v>187</v>
      </c>
    </row>
    <row r="211" spans="13:16" x14ac:dyDescent="0.35">
      <c r="M211" s="44" t="s">
        <v>133</v>
      </c>
      <c r="N211" s="17">
        <v>24</v>
      </c>
      <c r="P211" t="s">
        <v>157</v>
      </c>
    </row>
    <row r="212" spans="13:16" x14ac:dyDescent="0.35">
      <c r="M212" s="44" t="s">
        <v>134</v>
      </c>
      <c r="N212" s="17">
        <v>25</v>
      </c>
      <c r="P212" t="s">
        <v>144</v>
      </c>
    </row>
    <row r="213" spans="13:16" x14ac:dyDescent="0.35">
      <c r="M213" s="44" t="s">
        <v>135</v>
      </c>
      <c r="N213" s="17">
        <v>26</v>
      </c>
      <c r="P213" t="s">
        <v>194</v>
      </c>
    </row>
    <row r="214" spans="13:16" x14ac:dyDescent="0.35">
      <c r="M214" s="44" t="s">
        <v>136</v>
      </c>
      <c r="N214" s="17">
        <v>27</v>
      </c>
      <c r="P214" s="17" t="s">
        <v>188</v>
      </c>
    </row>
    <row r="215" spans="13:16" x14ac:dyDescent="0.35">
      <c r="M215" s="44" t="s">
        <v>137</v>
      </c>
      <c r="N215" s="17">
        <v>28</v>
      </c>
      <c r="P215" t="s">
        <v>188</v>
      </c>
    </row>
    <row r="216" spans="13:16" x14ac:dyDescent="0.35">
      <c r="M216" s="44" t="s">
        <v>138</v>
      </c>
      <c r="N216" s="17">
        <v>29</v>
      </c>
      <c r="P216" t="s">
        <v>226</v>
      </c>
    </row>
    <row r="217" spans="13:16" x14ac:dyDescent="0.35">
      <c r="M217" s="49" t="s">
        <v>35</v>
      </c>
      <c r="P217" t="s">
        <v>143</v>
      </c>
    </row>
    <row r="218" spans="13:16" x14ac:dyDescent="0.35">
      <c r="M218" s="50" t="s">
        <v>36</v>
      </c>
      <c r="P218" t="s">
        <v>179</v>
      </c>
    </row>
    <row r="219" spans="13:16" x14ac:dyDescent="0.35">
      <c r="M219" s="49" t="s">
        <v>37</v>
      </c>
      <c r="P219" t="s">
        <v>212</v>
      </c>
    </row>
    <row r="220" spans="13:16" x14ac:dyDescent="0.35">
      <c r="M220" s="50" t="s">
        <v>38</v>
      </c>
      <c r="P220" t="s">
        <v>147</v>
      </c>
    </row>
    <row r="221" spans="13:16" x14ac:dyDescent="0.35">
      <c r="M221" s="49" t="s">
        <v>39</v>
      </c>
      <c r="P221" t="s">
        <v>167</v>
      </c>
    </row>
    <row r="222" spans="13:16" x14ac:dyDescent="0.35">
      <c r="M222" s="50" t="s">
        <v>40</v>
      </c>
      <c r="P222" t="s">
        <v>151</v>
      </c>
    </row>
    <row r="223" spans="13:16" x14ac:dyDescent="0.35">
      <c r="M223" s="49" t="s">
        <v>41</v>
      </c>
      <c r="P223" t="s">
        <v>168</v>
      </c>
    </row>
    <row r="224" spans="13:16" x14ac:dyDescent="0.35">
      <c r="M224" s="50" t="s">
        <v>42</v>
      </c>
      <c r="P224" t="s">
        <v>161</v>
      </c>
    </row>
    <row r="225" spans="13:16" x14ac:dyDescent="0.35">
      <c r="M225" s="49" t="s">
        <v>43</v>
      </c>
      <c r="P225" t="s">
        <v>171</v>
      </c>
    </row>
    <row r="226" spans="13:16" x14ac:dyDescent="0.35">
      <c r="M226" s="50" t="s">
        <v>44</v>
      </c>
      <c r="P226" t="s">
        <v>185</v>
      </c>
    </row>
    <row r="227" spans="13:16" x14ac:dyDescent="0.35">
      <c r="M227" s="49" t="s">
        <v>45</v>
      </c>
      <c r="P227" t="s">
        <v>193</v>
      </c>
    </row>
    <row r="228" spans="13:16" x14ac:dyDescent="0.35">
      <c r="M228" s="50" t="s">
        <v>46</v>
      </c>
      <c r="P228" t="s">
        <v>178</v>
      </c>
    </row>
    <row r="229" spans="13:16" x14ac:dyDescent="0.35">
      <c r="M229" s="49" t="s">
        <v>47</v>
      </c>
      <c r="P229" t="s">
        <v>218</v>
      </c>
    </row>
    <row r="230" spans="13:16" x14ac:dyDescent="0.35">
      <c r="M230" s="50" t="s">
        <v>48</v>
      </c>
      <c r="P230" t="s">
        <v>145</v>
      </c>
    </row>
    <row r="231" spans="13:16" x14ac:dyDescent="0.35">
      <c r="M231" s="49" t="s">
        <v>49</v>
      </c>
      <c r="P231" t="s">
        <v>186</v>
      </c>
    </row>
    <row r="232" spans="13:16" x14ac:dyDescent="0.35">
      <c r="M232" s="50" t="s">
        <v>50</v>
      </c>
      <c r="P232" t="s">
        <v>160</v>
      </c>
    </row>
    <row r="233" spans="13:16" x14ac:dyDescent="0.35">
      <c r="M233" s="49" t="s">
        <v>51</v>
      </c>
      <c r="P233" t="s">
        <v>217</v>
      </c>
    </row>
    <row r="234" spans="13:16" x14ac:dyDescent="0.35">
      <c r="M234" s="50" t="s">
        <v>52</v>
      </c>
      <c r="P234" t="s">
        <v>146</v>
      </c>
    </row>
    <row r="235" spans="13:16" x14ac:dyDescent="0.35">
      <c r="M235" s="49" t="s">
        <v>53</v>
      </c>
      <c r="P235" t="s">
        <v>221</v>
      </c>
    </row>
    <row r="236" spans="13:16" x14ac:dyDescent="0.35">
      <c r="M236" s="50" t="s">
        <v>54</v>
      </c>
      <c r="P236" t="s">
        <v>172</v>
      </c>
    </row>
    <row r="237" spans="13:16" x14ac:dyDescent="0.35">
      <c r="M237" s="49" t="s">
        <v>55</v>
      </c>
      <c r="P237" t="s">
        <v>177</v>
      </c>
    </row>
    <row r="238" spans="13:16" x14ac:dyDescent="0.35">
      <c r="M238" s="50" t="s">
        <v>56</v>
      </c>
      <c r="P238" s="17" t="s">
        <v>230</v>
      </c>
    </row>
    <row r="239" spans="13:16" x14ac:dyDescent="0.35">
      <c r="M239" s="49" t="s">
        <v>57</v>
      </c>
      <c r="P239" t="s">
        <v>225</v>
      </c>
    </row>
    <row r="240" spans="13:16" x14ac:dyDescent="0.35">
      <c r="M240" s="50" t="s">
        <v>58</v>
      </c>
      <c r="P240" t="s">
        <v>201</v>
      </c>
    </row>
    <row r="241" spans="13:16" x14ac:dyDescent="0.35">
      <c r="M241" s="49" t="s">
        <v>59</v>
      </c>
      <c r="P241" t="s">
        <v>189</v>
      </c>
    </row>
    <row r="242" spans="13:16" x14ac:dyDescent="0.35">
      <c r="M242" s="50" t="s">
        <v>60</v>
      </c>
      <c r="P242" t="s">
        <v>5</v>
      </c>
    </row>
    <row r="243" spans="13:16" x14ac:dyDescent="0.35">
      <c r="M243" s="49" t="s">
        <v>61</v>
      </c>
      <c r="P243" t="s">
        <v>213</v>
      </c>
    </row>
    <row r="244" spans="13:16" x14ac:dyDescent="0.35">
      <c r="M244" s="51" t="s">
        <v>62</v>
      </c>
      <c r="P244" t="s">
        <v>163</v>
      </c>
    </row>
    <row r="245" spans="13:16" x14ac:dyDescent="0.35">
      <c r="M245" s="52" t="s">
        <v>63</v>
      </c>
      <c r="P245" t="s">
        <v>216</v>
      </c>
    </row>
    <row r="246" spans="13:16" x14ac:dyDescent="0.35">
      <c r="M246" s="44" t="s">
        <v>64</v>
      </c>
      <c r="P246" t="s">
        <v>222</v>
      </c>
    </row>
    <row r="247" spans="13:16" x14ac:dyDescent="0.35">
      <c r="M247" s="44" t="s">
        <v>65</v>
      </c>
      <c r="P247" t="s">
        <v>155</v>
      </c>
    </row>
    <row r="248" spans="13:16" x14ac:dyDescent="0.35">
      <c r="M248" s="44" t="s">
        <v>66</v>
      </c>
      <c r="P248" t="s">
        <v>224</v>
      </c>
    </row>
    <row r="249" spans="13:16" x14ac:dyDescent="0.35">
      <c r="M249" s="44" t="s">
        <v>67</v>
      </c>
      <c r="P249" t="s">
        <v>209</v>
      </c>
    </row>
    <row r="250" spans="13:16" x14ac:dyDescent="0.35">
      <c r="M250" s="44" t="s">
        <v>68</v>
      </c>
      <c r="P250" t="s">
        <v>164</v>
      </c>
    </row>
    <row r="251" spans="13:16" x14ac:dyDescent="0.35">
      <c r="M251" s="44" t="s">
        <v>69</v>
      </c>
      <c r="P251" t="s">
        <v>227</v>
      </c>
    </row>
    <row r="252" spans="13:16" x14ac:dyDescent="0.35">
      <c r="M252" s="44" t="s">
        <v>70</v>
      </c>
      <c r="P252" t="s">
        <v>192</v>
      </c>
    </row>
    <row r="253" spans="13:16" x14ac:dyDescent="0.35">
      <c r="M253" s="44" t="s">
        <v>71</v>
      </c>
      <c r="P253" t="s">
        <v>174</v>
      </c>
    </row>
    <row r="254" spans="13:16" x14ac:dyDescent="0.35">
      <c r="M254" s="44" t="s">
        <v>72</v>
      </c>
      <c r="P254" t="s">
        <v>184</v>
      </c>
    </row>
    <row r="255" spans="13:16" x14ac:dyDescent="0.35">
      <c r="M255" s="44" t="s">
        <v>73</v>
      </c>
      <c r="P255" t="s">
        <v>203</v>
      </c>
    </row>
    <row r="256" spans="13:16" x14ac:dyDescent="0.35">
      <c r="M256" s="44" t="s">
        <v>74</v>
      </c>
      <c r="P256" t="s">
        <v>229</v>
      </c>
    </row>
    <row r="257" spans="13:16" x14ac:dyDescent="0.35">
      <c r="M257" s="44" t="s">
        <v>75</v>
      </c>
      <c r="P257" t="s">
        <v>182</v>
      </c>
    </row>
    <row r="258" spans="13:16" x14ac:dyDescent="0.35">
      <c r="M258" s="44" t="s">
        <v>76</v>
      </c>
      <c r="P258" t="s">
        <v>206</v>
      </c>
    </row>
    <row r="259" spans="13:16" x14ac:dyDescent="0.35">
      <c r="M259" s="44" t="s">
        <v>77</v>
      </c>
      <c r="P259" t="s">
        <v>228</v>
      </c>
    </row>
    <row r="260" spans="13:16" x14ac:dyDescent="0.35">
      <c r="M260" s="44" t="s">
        <v>78</v>
      </c>
      <c r="P260" t="s">
        <v>165</v>
      </c>
    </row>
    <row r="261" spans="13:16" x14ac:dyDescent="0.35">
      <c r="M261" s="44" t="s">
        <v>79</v>
      </c>
      <c r="P261" t="s">
        <v>210</v>
      </c>
    </row>
    <row r="262" spans="13:16" x14ac:dyDescent="0.35">
      <c r="M262" s="44" t="s">
        <v>80</v>
      </c>
      <c r="P262" t="s">
        <v>197</v>
      </c>
    </row>
    <row r="263" spans="13:16" x14ac:dyDescent="0.35">
      <c r="M263" s="44" t="s">
        <v>81</v>
      </c>
      <c r="P263" t="s">
        <v>196</v>
      </c>
    </row>
    <row r="264" spans="13:16" x14ac:dyDescent="0.35">
      <c r="M264" s="44" t="s">
        <v>82</v>
      </c>
      <c r="P264" t="s">
        <v>149</v>
      </c>
    </row>
    <row r="265" spans="13:16" x14ac:dyDescent="0.35">
      <c r="M265" s="44" t="s">
        <v>83</v>
      </c>
      <c r="P265" t="s">
        <v>200</v>
      </c>
    </row>
    <row r="266" spans="13:16" x14ac:dyDescent="0.35">
      <c r="M266" s="44" t="s">
        <v>84</v>
      </c>
      <c r="P266" t="s">
        <v>190</v>
      </c>
    </row>
    <row r="267" spans="13:16" x14ac:dyDescent="0.35">
      <c r="M267" s="44" t="s">
        <v>85</v>
      </c>
      <c r="P267" t="s">
        <v>159</v>
      </c>
    </row>
    <row r="268" spans="13:16" x14ac:dyDescent="0.35">
      <c r="M268" s="44" t="s">
        <v>86</v>
      </c>
      <c r="P268" t="s">
        <v>211</v>
      </c>
    </row>
    <row r="269" spans="13:16" x14ac:dyDescent="0.35">
      <c r="M269" s="44" t="s">
        <v>87</v>
      </c>
      <c r="P269" t="s">
        <v>207</v>
      </c>
    </row>
    <row r="270" spans="13:16" x14ac:dyDescent="0.35">
      <c r="M270" s="44" t="s">
        <v>88</v>
      </c>
      <c r="P270" t="s">
        <v>154</v>
      </c>
    </row>
    <row r="271" spans="13:16" x14ac:dyDescent="0.35">
      <c r="M271" s="44" t="s">
        <v>89</v>
      </c>
      <c r="P271" t="s">
        <v>223</v>
      </c>
    </row>
    <row r="272" spans="13:16" x14ac:dyDescent="0.35">
      <c r="M272" s="44" t="s">
        <v>90</v>
      </c>
      <c r="P272" t="s">
        <v>198</v>
      </c>
    </row>
    <row r="273" spans="13:16" x14ac:dyDescent="0.35">
      <c r="M273" s="44" t="s">
        <v>91</v>
      </c>
      <c r="P273" t="s">
        <v>204</v>
      </c>
    </row>
    <row r="274" spans="13:16" x14ac:dyDescent="0.35">
      <c r="M274" s="44" t="s">
        <v>92</v>
      </c>
      <c r="P274" s="17" t="s">
        <v>231</v>
      </c>
    </row>
    <row r="275" spans="13:16" x14ac:dyDescent="0.35">
      <c r="M275" s="44" t="s">
        <v>93</v>
      </c>
      <c r="P275" t="s">
        <v>220</v>
      </c>
    </row>
    <row r="276" spans="13:16" x14ac:dyDescent="0.35">
      <c r="M276" s="44" t="s">
        <v>94</v>
      </c>
      <c r="P276" t="s">
        <v>195</v>
      </c>
    </row>
    <row r="277" spans="13:16" x14ac:dyDescent="0.35">
      <c r="M277" s="44" t="s">
        <v>95</v>
      </c>
      <c r="P277" t="s">
        <v>215</v>
      </c>
    </row>
    <row r="278" spans="13:16" x14ac:dyDescent="0.35">
      <c r="M278" s="44" t="s">
        <v>96</v>
      </c>
      <c r="P278" t="s">
        <v>162</v>
      </c>
    </row>
    <row r="279" spans="13:16" x14ac:dyDescent="0.35">
      <c r="M279" s="44" t="s">
        <v>97</v>
      </c>
    </row>
    <row r="280" spans="13:16" x14ac:dyDescent="0.35">
      <c r="M280" s="44" t="s">
        <v>98</v>
      </c>
    </row>
    <row r="281" spans="13:16" x14ac:dyDescent="0.35">
      <c r="M281" s="44" t="s">
        <v>99</v>
      </c>
    </row>
    <row r="282" spans="13:16" x14ac:dyDescent="0.35">
      <c r="M282" s="44" t="s">
        <v>100</v>
      </c>
    </row>
    <row r="283" spans="13:16" x14ac:dyDescent="0.35">
      <c r="M283" s="44" t="s">
        <v>101</v>
      </c>
    </row>
    <row r="284" spans="13:16" x14ac:dyDescent="0.35">
      <c r="M284" s="44" t="s">
        <v>102</v>
      </c>
    </row>
    <row r="285" spans="13:16" x14ac:dyDescent="0.35">
      <c r="M285" s="44" t="s">
        <v>103</v>
      </c>
    </row>
    <row r="286" spans="13:16" x14ac:dyDescent="0.35">
      <c r="M286" s="44" t="s">
        <v>104</v>
      </c>
    </row>
    <row r="287" spans="13:16" x14ac:dyDescent="0.35">
      <c r="M287" s="44" t="s">
        <v>105</v>
      </c>
    </row>
    <row r="288" spans="13:16" x14ac:dyDescent="0.35">
      <c r="M288" s="44" t="s">
        <v>106</v>
      </c>
    </row>
    <row r="289" spans="13:13" x14ac:dyDescent="0.35">
      <c r="M289" s="44" t="s">
        <v>107</v>
      </c>
    </row>
    <row r="290" spans="13:13" x14ac:dyDescent="0.35">
      <c r="M290" s="44" t="s">
        <v>108</v>
      </c>
    </row>
    <row r="291" spans="13:13" x14ac:dyDescent="0.35">
      <c r="M291" s="44" t="s">
        <v>109</v>
      </c>
    </row>
  </sheetData>
  <sheetProtection algorithmName="SHA-512" hashValue="25a4ScFqaQugYfPmNIQR3uq4aXoX1LXm1c7ZkAGNmcdeqgmUx3HPG2jBNjc5SL/dw89CEU8bxdh6ylXB6cgR2A==" saltValue="XqFjmLt92muVLYNC6gCJzw==" spinCount="100000" sheet="1" insertRows="0" deleteRows="0" sort="0" pivotTables="0"/>
  <sortState xmlns:xlrd2="http://schemas.microsoft.com/office/spreadsheetml/2017/richdata2" ref="P187:P278">
    <sortCondition ref="P187:P278"/>
  </sortState>
  <dataValidations xWindow="1418" yWindow="274" count="28">
    <dataValidation allowBlank="1" showInputMessage="1" showErrorMessage="1" prompt="Please enter total number of sessions delivered in the initiative. " sqref="O4" xr:uid="{00000000-0002-0000-0000-000007000000}"/>
    <dataValidation allowBlank="1" showInputMessage="1" showErrorMessage="1" prompt="Please input the start date of your initiative in DD.MM.YYYY format. " sqref="K4" xr:uid="{00000000-0002-0000-0000-00000A000000}"/>
    <dataValidation allowBlank="1" showInputMessage="1" showErrorMessage="1" prompt="Please select LSP name from the dropdown list. " sqref="J4" xr:uid="{00000000-0002-0000-0000-00000B000000}"/>
    <dataValidation allowBlank="1" showInputMessage="1" showErrorMessage="1" prompt="Please select initiative type from the dropdown list. " sqref="P4" xr:uid="{00000000-0002-0000-0000-00000E000000}"/>
    <dataValidation type="list" allowBlank="1" showInputMessage="1" showErrorMessage="1" sqref="C105:C1048576" xr:uid="{00000000-0002-0000-0000-000011000000}">
      <formula1>$K$188:$K$191</formula1>
    </dataValidation>
    <dataValidation type="list" allowBlank="1" showInputMessage="1" showErrorMessage="1" sqref="F105:H1048576" xr:uid="{00000000-0002-0000-0000-000012000000}">
      <formula1>$R$188:$R$195</formula1>
    </dataValidation>
    <dataValidation allowBlank="1" showInputMessage="1" showErrorMessage="1" prompt="Please input the end date of your initiative in DD.MM.YYYY format. " sqref="L4" xr:uid="{00000000-0002-0000-0000-000014000000}"/>
    <dataValidation type="list" allowBlank="1" showInputMessage="1" showErrorMessage="1" sqref="D105:D1048576" xr:uid="{00000000-0002-0000-0000-000013000000}">
      <formula1>$L$190:$L$201</formula1>
    </dataValidation>
    <dataValidation allowBlank="1" showInputMessage="1" showErrorMessage="1" prompt="Please enter name of the initiative delivered. " sqref="M4" xr:uid="{00000000-0002-0000-0000-000008000000}"/>
    <dataValidation allowBlank="1" showInputMessage="1" showErrorMessage="1" prompt="Please enter the location/townland/area of initiative delivery. " sqref="N4" xr:uid="{00000000-0002-0000-0000-000009000000}"/>
    <dataValidation type="whole" operator="greaterThanOrEqual" allowBlank="1" showInputMessage="1" showErrorMessage="1" promptTitle="Total Number of Sessions" prompt="Please enter total number of sessions delivered in the initiative. " sqref="F2" xr:uid="{34FCAAF1-EB6F-43E5-8B55-694AE8887D3F}">
      <formula1>0</formula1>
    </dataValidation>
    <dataValidation type="list" errorStyle="warning" allowBlank="1" showInputMessage="1" showErrorMessage="1" errorTitle="Data Format Error" error="Please ensure you have selected an age range from the dropdown list." promptTitle="Age Range" prompt="Please select the participant's age range from the drop down list. Kindly do not enter participant's dates of birth in this column." sqref="D5:D104" xr:uid="{26480BC3-C80C-474A-89BB-CA18D7ADAE4F}">
      <formula1>$L$189:$L$197</formula1>
    </dataValidation>
    <dataValidation type="date" errorStyle="warning" allowBlank="1" showInputMessage="1" showErrorMessage="1" errorTitle="Data Format or Validity Error" error="Please enter date in DD/MM/YYYY format. If your date is in the correct format, ensure your End Date is either the same or more recent than your Start Date." promptTitle="End Date" prompt="Please input the end date of your initiative in DD/MM/YYYY format. " sqref="C2" xr:uid="{6CB425BB-FB87-4DB5-BBC2-CF88D87417D1}">
      <formula1>B2</formula1>
      <formula2>46386</formula2>
    </dataValidation>
    <dataValidation allowBlank="1" showInputMessage="1" showErrorMessage="1" promptTitle="Initiative Name" prompt="Please enter name of the initiative delivered. " sqref="D2 B2" xr:uid="{44C22647-B2A3-4F72-9CA5-F244192B71D5}"/>
    <dataValidation allowBlank="1" showInputMessage="1" showErrorMessage="1" promptTitle="Initiative Location" prompt="Please enter the location/townland of initiative delivery. " sqref="E2" xr:uid="{436606C4-6383-4A1E-AC20-D6310283EFA9}"/>
    <dataValidation type="list" allowBlank="1" showInputMessage="1" showErrorMessage="1" promptTitle="Initiative Type" prompt="Please select initiative type from the dropdown list. " sqref="G2" xr:uid="{1139D414-6A5F-4648-85A6-AC18762039F4}">
      <formula1>$T$188:$T$195</formula1>
    </dataValidation>
    <dataValidation type="whole" errorStyle="warning" operator="greaterThanOrEqual" allowBlank="1" showInputMessage="1" showErrorMessage="1" errorTitle="Data Format Error" error="Please ensure you have entered a value greater than 0." promptTitle="Number of Sessions Attended" prompt="Please enter the number of sessions attended by the participant. " sqref="B5:B120" xr:uid="{2CF383BC-F081-4E1D-8740-0D744C66D813}">
      <formula1>0</formula1>
    </dataValidation>
    <dataValidation type="list" errorStyle="warning" allowBlank="1" showInputMessage="1" showErrorMessage="1" errorTitle="Data Format Error" error="Please ensure you have selected one of the options provided in the dropdown list." promptTitle="Gender" prompt="Please select the gender of the participant from the drop down list." sqref="C5:C104" xr:uid="{46525F50-A736-4A84-8DA4-09E35ACD1E11}">
      <formula1>$K$188:$K$191</formula1>
    </dataValidation>
    <dataValidation type="list" errorStyle="warning" allowBlank="1" showInputMessage="1" showErrorMessage="1" errorTitle="Data Validity Error" error="Please ensure you have entered a value between 0 and 7." promptTitle="M1 at Registration" prompt="Number of days active at registration (pre)." sqref="F5:F104" xr:uid="{A581C638-434A-4693-A5AD-65A8F5178029}">
      <formula1>$R$188:$R$195</formula1>
    </dataValidation>
    <dataValidation type="list" errorStyle="warning" allowBlank="1" showInputMessage="1" showErrorMessage="1" errorTitle="Data Validity Error" error="Please ensure you have entered a value between 0 and 7." promptTitle="M1 at End" prompt="Number of days active at the end of the initiative (post)." sqref="G5:G104" xr:uid="{83F3B6BB-104F-4636-AB6A-B3296225B826}">
      <formula1>$R$188:$R$195</formula1>
    </dataValidation>
    <dataValidation type="list" errorStyle="warning" allowBlank="1" showInputMessage="1" showErrorMessage="1" errorTitle="Data Validity Error" error="Please ensure you have entered a value between 0 and 7." promptTitle="M1 at 3 months follow up" prompt="Number of days active 3 months after the initiative (follow-up). " sqref="H5:H104" xr:uid="{0FA679EE-FB40-4738-8C6A-8B874F6B5CE3}">
      <formula1>$R$188:$R$195</formula1>
    </dataValidation>
    <dataValidation type="whole" errorStyle="warning" allowBlank="1" showInputMessage="1" showErrorMessage="1" errorTitle="Data Format Error" error="Please ensure you have entered a serial number for each participant between 1 and 100." promptTitle="Participant Number" prompt="Please enter serial number against each participant. Kindly avoid adding participant phone numbers or names in this column." sqref="A5:A120" xr:uid="{5A9DF792-F477-408C-AB9E-1A754D0D0E1F}">
      <formula1>0</formula1>
      <formula2>100</formula2>
    </dataValidation>
    <dataValidation type="textLength" errorStyle="warning" operator="lessThan" allowBlank="1" showInputMessage="1" showErrorMessage="1" errorTitle="Data Format Error" error="Please ensure you have entered text shorter than 35 characters in this column." promptTitle="Town/City/County of Participant" prompt="Please enter the Town/City/County the participant is from. Kindly avoid providing EIR codes or exact home addresses of participants." sqref="E6:E120" xr:uid="{3776F721-D845-4B4C-9E8A-EF76F9F576D9}">
      <formula1>35</formula1>
    </dataValidation>
    <dataValidation type="list" allowBlank="1" showInputMessage="1" showErrorMessage="1" promptTitle="Organisation Name:" prompt="Please select the organisation name from the drop down list." sqref="A2" xr:uid="{F65B4260-C851-4A7E-BA41-ED06158115F1}">
      <formula1>$M$188:$M$291</formula1>
    </dataValidation>
    <dataValidation type="list" allowBlank="1" showInputMessage="1" showErrorMessage="1" promptTitle="Sporting Body Partnership" prompt="Please select the name of sporting body who is your primary partner in delivering the programme. Select N/A if the programme was delivered independently." sqref="H2" xr:uid="{779A4D46-7FC2-48D7-94DA-CC4AC816B38E}">
      <formula1>$M$187:$M$291</formula1>
    </dataValidation>
    <dataValidation type="textLength" errorStyle="warning" operator="lessThan" allowBlank="1" showInputMessage="1" showErrorMessage="1" errorTitle="Data Format Error" error="Please ensure you have entered text shorter than 35 characters in this column." promptTitle="Town/City/ County of Participant" prompt="Please enter the Town/City/County the participant is from. Kindly avoid providing EIR codes or exact home addresses of participants." sqref="E5" xr:uid="{5AB4D783-18A4-4210-997E-A7DC2F486C33}">
      <formula1>35</formula1>
    </dataValidation>
    <dataValidation type="list" allowBlank="1" showInputMessage="1" showErrorMessage="1" promptTitle="Sport" prompt="Please select the name of the sport or activity participants engaged in during the programme. If one option does not apply, please select 'Multi-sport'. If the activity is not listed, please select 'Other'.  " sqref="I2" xr:uid="{33097955-451D-4F02-96DA-CA1E0FA5FCE9}">
      <formula1>$P$187:$P$281</formula1>
    </dataValidation>
    <dataValidation allowBlank="1" showInputMessage="1" showErrorMessage="1" promptTitle="Blank" prompt="Please leave this cell blank" sqref="I5:I120" xr:uid="{7B9D4EDF-19B7-472E-9235-A6A9445390B7}"/>
  </dataValidations>
  <pageMargins left="0.7" right="0.7" top="0.75" bottom="0.75" header="0.3" footer="0.3"/>
  <pageSetup paperSize="9" scale="62" fitToHeight="0" orientation="landscape" r:id="rId1"/>
  <tableParts count="2">
    <tablePart r:id="rId2"/>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3:O40"/>
  <sheetViews>
    <sheetView zoomScale="80" zoomScaleNormal="80" workbookViewId="0">
      <selection activeCell="J5" sqref="J5"/>
    </sheetView>
  </sheetViews>
  <sheetFormatPr defaultRowHeight="14.5" x14ac:dyDescent="0.35"/>
  <cols>
    <col min="2" max="2" width="14.08984375" customWidth="1"/>
    <col min="3" max="3" width="29.54296875" customWidth="1"/>
    <col min="5" max="5" width="15.453125" customWidth="1"/>
    <col min="11" max="11" width="14.08984375" customWidth="1"/>
    <col min="12" max="12" width="29.54296875" customWidth="1"/>
    <col min="14" max="14" width="16" customWidth="1"/>
  </cols>
  <sheetData>
    <row r="3" spans="2:15" x14ac:dyDescent="0.35">
      <c r="B3" s="1" t="s">
        <v>15</v>
      </c>
      <c r="C3" t="s">
        <v>16</v>
      </c>
      <c r="K3" s="1" t="s">
        <v>15</v>
      </c>
      <c r="L3" t="s">
        <v>16</v>
      </c>
    </row>
    <row r="4" spans="2:15" x14ac:dyDescent="0.35">
      <c r="B4" s="2">
        <v>0</v>
      </c>
      <c r="C4" s="3">
        <v>0</v>
      </c>
      <c r="E4" t="s">
        <v>17</v>
      </c>
      <c r="F4" s="4">
        <f>GETPIVOTDATA("9. Participant Number ",$B$3,"14. M1 @ Registration",0)+GETPIVOTDATA("9. Participant Number ",$B$3,"14. M1 @ Registration",1)</f>
        <v>0</v>
      </c>
      <c r="K4" s="2">
        <v>0</v>
      </c>
      <c r="N4" t="s">
        <v>17</v>
      </c>
      <c r="O4">
        <f>GETPIVOTDATA("9. Participant Number ",$K$3,"14. M1 @ Registration",0)+GETPIVOTDATA("9. Participant Number ",$K$3,"14. M1 @ Registration",1)</f>
        <v>0</v>
      </c>
    </row>
    <row r="5" spans="2:15" x14ac:dyDescent="0.35">
      <c r="B5" s="2">
        <v>1</v>
      </c>
      <c r="C5" s="3">
        <v>0</v>
      </c>
      <c r="E5" t="s">
        <v>18</v>
      </c>
      <c r="F5" s="4">
        <f>GETPIVOTDATA("9. Participant Number ",$B$3,"14. M1 @ Registration",2)+GETPIVOTDATA("9. Participant Number ",$B$3,"14. M1 @ Registration",3)+GETPIVOTDATA("9. Participant Number ",$B$3,"14. M1 @ Registration",4)</f>
        <v>0</v>
      </c>
      <c r="K5" s="2">
        <v>1</v>
      </c>
      <c r="N5" t="s">
        <v>18</v>
      </c>
      <c r="O5">
        <f>GETPIVOTDATA("9. Participant Number ",$K$3,"14. M1 @ Registration",2)+GETPIVOTDATA("9. Participant Number ",$K$3,"14. M1 @ Registration",3)+GETPIVOTDATA("9. Participant Number ",$K$3,"14. M1 @ Registration",4)</f>
        <v>0</v>
      </c>
    </row>
    <row r="6" spans="2:15" x14ac:dyDescent="0.35">
      <c r="B6" s="2">
        <v>2</v>
      </c>
      <c r="C6" s="3">
        <v>0</v>
      </c>
      <c r="E6" t="s">
        <v>19</v>
      </c>
      <c r="F6" s="4">
        <f>GETPIVOTDATA("9. Participant Number ",$B$3,"14. M1 @ Registration",5)+GETPIVOTDATA("9. Participant Number ",$B$3,"14. M1 @ Registration",6)+GETPIVOTDATA("9. Participant Number ",$B$3,"14. M1 @ Registration",7)</f>
        <v>0</v>
      </c>
      <c r="K6" s="2">
        <v>2</v>
      </c>
      <c r="N6" t="s">
        <v>19</v>
      </c>
      <c r="O6">
        <f>GETPIVOTDATA("9. Participant Number ",$K$3,"14. M1 @ Registration",5)+GETPIVOTDATA("9. Participant Number ",$K$3,"14. M1 @ Registration",6)+GETPIVOTDATA("9. Participant Number ",$K$3,"14. M1 @ Registration",7)</f>
        <v>0</v>
      </c>
    </row>
    <row r="7" spans="2:15" x14ac:dyDescent="0.35">
      <c r="B7" s="2">
        <v>3</v>
      </c>
      <c r="C7" s="3">
        <v>0</v>
      </c>
      <c r="K7" s="2">
        <v>3</v>
      </c>
    </row>
    <row r="8" spans="2:15" x14ac:dyDescent="0.35">
      <c r="B8" s="2">
        <v>4</v>
      </c>
      <c r="C8" s="3">
        <v>0</v>
      </c>
      <c r="K8" s="2">
        <v>4</v>
      </c>
    </row>
    <row r="9" spans="2:15" x14ac:dyDescent="0.35">
      <c r="B9" s="2">
        <v>5</v>
      </c>
      <c r="C9" s="3">
        <v>0</v>
      </c>
      <c r="K9" s="2">
        <v>5</v>
      </c>
    </row>
    <row r="10" spans="2:15" x14ac:dyDescent="0.35">
      <c r="B10" s="2">
        <v>6</v>
      </c>
      <c r="C10" s="3">
        <v>0</v>
      </c>
      <c r="K10" s="2">
        <v>6</v>
      </c>
    </row>
    <row r="11" spans="2:15" x14ac:dyDescent="0.35">
      <c r="B11" s="2">
        <v>7</v>
      </c>
      <c r="C11" s="3">
        <v>0</v>
      </c>
      <c r="K11" s="2">
        <v>7</v>
      </c>
    </row>
    <row r="12" spans="2:15" x14ac:dyDescent="0.35">
      <c r="B12" s="2" t="s">
        <v>20</v>
      </c>
      <c r="C12" s="3">
        <v>1</v>
      </c>
      <c r="K12" s="2" t="s">
        <v>20</v>
      </c>
      <c r="L12">
        <v>19</v>
      </c>
    </row>
    <row r="13" spans="2:15" x14ac:dyDescent="0.35">
      <c r="B13" s="2" t="s">
        <v>21</v>
      </c>
      <c r="C13" s="3">
        <v>1</v>
      </c>
      <c r="K13" s="2" t="s">
        <v>21</v>
      </c>
      <c r="L13">
        <v>19</v>
      </c>
    </row>
    <row r="18" spans="2:15" x14ac:dyDescent="0.35">
      <c r="B18" s="1" t="s">
        <v>15</v>
      </c>
      <c r="C18" t="s">
        <v>16</v>
      </c>
      <c r="K18" s="1" t="s">
        <v>15</v>
      </c>
      <c r="L18" t="s">
        <v>16</v>
      </c>
    </row>
    <row r="19" spans="2:15" x14ac:dyDescent="0.35">
      <c r="B19" s="2">
        <v>0</v>
      </c>
      <c r="C19" s="3"/>
      <c r="E19" t="s">
        <v>17</v>
      </c>
      <c r="F19" s="5">
        <f>GETPIVOTDATA("9. Participant Number ",$B$18,"15. M1 @ End",0)+GETPIVOTDATA("9. Participant Number ",$B$18,"15. M1 @ End",1)</f>
        <v>0</v>
      </c>
      <c r="K19" s="2">
        <v>0</v>
      </c>
      <c r="N19" t="s">
        <v>17</v>
      </c>
      <c r="O19">
        <f>GETPIVOTDATA("9. Participant Number ",$K$18,"15. M1 @ End",0)+GETPIVOTDATA("9. Participant Number ",$K$18,"15. M1 @ End",1)</f>
        <v>0</v>
      </c>
    </row>
    <row r="20" spans="2:15" x14ac:dyDescent="0.35">
      <c r="B20" s="2">
        <v>1</v>
      </c>
      <c r="C20" s="3"/>
      <c r="E20" t="s">
        <v>18</v>
      </c>
      <c r="F20" s="5">
        <f>GETPIVOTDATA("9. Participant Number ",$B$18,"15. M1 @ End",2)+GETPIVOTDATA("9. Participant Number ",$B$18,"15. M1 @ End",3)+GETPIVOTDATA("9. Participant Number ",$B$18,"15. M1 @ End",4)</f>
        <v>0</v>
      </c>
      <c r="K20" s="2">
        <v>1</v>
      </c>
      <c r="N20" t="s">
        <v>18</v>
      </c>
      <c r="O20">
        <f>GETPIVOTDATA("9. Participant Number ",$K$18,"15. M1 @ End",2)+GETPIVOTDATA("9. Participant Number ",$K$18,"15. M1 @ End",3)+GETPIVOTDATA("9. Participant Number ",$K$18,"15. M1 @ End",4)</f>
        <v>0</v>
      </c>
    </row>
    <row r="21" spans="2:15" x14ac:dyDescent="0.35">
      <c r="B21" s="2">
        <v>2</v>
      </c>
      <c r="C21" s="3"/>
      <c r="E21" t="s">
        <v>19</v>
      </c>
      <c r="F21" s="5">
        <f>GETPIVOTDATA("9. Participant Number ",$B$18,"15. M1 @ End",5)+GETPIVOTDATA("9. Participant Number ",$B$18,"15. M1 @ End",6)+GETPIVOTDATA("9. Participant Number ",$B$18,"15. M1 @ End",7)</f>
        <v>0</v>
      </c>
      <c r="K21" s="2">
        <v>2</v>
      </c>
      <c r="N21" t="s">
        <v>19</v>
      </c>
      <c r="O21">
        <f>GETPIVOTDATA("9. Participant Number ",$K$18,"15. M1 @ End",5)+GETPIVOTDATA("9. Participant Number ",$K$18,"15. M1 @ End",6)+GETPIVOTDATA("9. Participant Number ",$K$18,"15. M1 @ End",7)</f>
        <v>0</v>
      </c>
    </row>
    <row r="22" spans="2:15" x14ac:dyDescent="0.35">
      <c r="B22" s="2">
        <v>3</v>
      </c>
      <c r="C22" s="3"/>
      <c r="K22" s="2">
        <v>3</v>
      </c>
    </row>
    <row r="23" spans="2:15" x14ac:dyDescent="0.35">
      <c r="B23" s="2">
        <v>4</v>
      </c>
      <c r="C23" s="3"/>
      <c r="K23" s="2">
        <v>4</v>
      </c>
    </row>
    <row r="24" spans="2:15" x14ac:dyDescent="0.35">
      <c r="B24" s="2">
        <v>5</v>
      </c>
      <c r="C24" s="3"/>
      <c r="K24" s="2">
        <v>5</v>
      </c>
    </row>
    <row r="25" spans="2:15" x14ac:dyDescent="0.35">
      <c r="B25" s="2">
        <v>6</v>
      </c>
      <c r="C25" s="3"/>
      <c r="K25" s="2">
        <v>6</v>
      </c>
    </row>
    <row r="26" spans="2:15" x14ac:dyDescent="0.35">
      <c r="B26" s="2">
        <v>7</v>
      </c>
      <c r="C26" s="3"/>
      <c r="K26" s="2">
        <v>7</v>
      </c>
    </row>
    <row r="27" spans="2:15" x14ac:dyDescent="0.35">
      <c r="B27" s="2" t="s">
        <v>21</v>
      </c>
      <c r="C27" s="3" t="e">
        <v>#DIV/0!</v>
      </c>
      <c r="K27" s="2" t="s">
        <v>21</v>
      </c>
    </row>
    <row r="31" spans="2:15" x14ac:dyDescent="0.35">
      <c r="B31" s="1" t="s">
        <v>15</v>
      </c>
      <c r="C31" t="s">
        <v>16</v>
      </c>
      <c r="K31" s="1" t="s">
        <v>15</v>
      </c>
      <c r="L31" t="s">
        <v>16</v>
      </c>
    </row>
    <row r="32" spans="2:15" x14ac:dyDescent="0.35">
      <c r="B32" s="2">
        <v>0</v>
      </c>
      <c r="C32" s="3"/>
      <c r="E32" t="s">
        <v>17</v>
      </c>
      <c r="F32" s="5">
        <f>GETPIVOTDATA("9. Participant Number ",$B$31,"16. M1 @ 3 Month",0)+GETPIVOTDATA("9. Participant Number ",$B$31,"16. M1 @ 3 Month",1)</f>
        <v>0</v>
      </c>
      <c r="K32" s="2">
        <v>0</v>
      </c>
      <c r="N32" t="s">
        <v>17</v>
      </c>
      <c r="O32">
        <f>GETPIVOTDATA("9. Participant Number ",$K$31,"16. M1 @ 3 Month",0)+GETPIVOTDATA("9. Participant Number ",$K$31,"16. M1 @ 3 Month",1)</f>
        <v>0</v>
      </c>
    </row>
    <row r="33" spans="2:15" x14ac:dyDescent="0.35">
      <c r="B33" s="2">
        <v>1</v>
      </c>
      <c r="C33" s="3"/>
      <c r="E33" t="s">
        <v>18</v>
      </c>
      <c r="F33" s="5">
        <f>GETPIVOTDATA("9. Participant Number ",$B$31,"16. M1 @ 3 Month",2)+GETPIVOTDATA("9. Participant Number ",$B$31,"16. M1 @ 3 Month",3)+GETPIVOTDATA("9. Participant Number ",$B$31,"16. M1 @ 3 Month",4)</f>
        <v>0</v>
      </c>
      <c r="K33" s="2">
        <v>1</v>
      </c>
      <c r="N33" t="s">
        <v>18</v>
      </c>
      <c r="O33">
        <f>GETPIVOTDATA("9. Participant Number ",$K$31,"16. M1 @ 3 Month",2)+GETPIVOTDATA("9. Participant Number ",$K$31,"16. M1 @ 3 Month",3)+GETPIVOTDATA("9. Participant Number ",$K$31,"16. M1 @ 3 Month",4)</f>
        <v>0</v>
      </c>
    </row>
    <row r="34" spans="2:15" x14ac:dyDescent="0.35">
      <c r="B34" s="2">
        <v>2</v>
      </c>
      <c r="C34" s="3"/>
      <c r="E34" t="s">
        <v>19</v>
      </c>
      <c r="F34" s="5">
        <f>GETPIVOTDATA("9. Participant Number ",$B$31,"16. M1 @ 3 Month",5)+GETPIVOTDATA("9. Participant Number ",$B$31,"16. M1 @ 3 Month",6)+GETPIVOTDATA("9. Participant Number ",$B$31,"16. M1 @ 3 Month",7)</f>
        <v>0</v>
      </c>
      <c r="K34" s="2">
        <v>2</v>
      </c>
      <c r="N34" t="s">
        <v>19</v>
      </c>
      <c r="O34">
        <f>GETPIVOTDATA("9. Participant Number ",$K$31,"16. M1 @ 3 Month",5)+GETPIVOTDATA("9. Participant Number ",$K$31,"16. M1 @ 3 Month",6)+GETPIVOTDATA("9. Participant Number ",$K$31,"16. M1 @ 3 Month",7)</f>
        <v>0</v>
      </c>
    </row>
    <row r="35" spans="2:15" x14ac:dyDescent="0.35">
      <c r="B35" s="2">
        <v>3</v>
      </c>
      <c r="C35" s="3"/>
      <c r="K35" s="2">
        <v>3</v>
      </c>
    </row>
    <row r="36" spans="2:15" x14ac:dyDescent="0.35">
      <c r="B36" s="2">
        <v>4</v>
      </c>
      <c r="C36" s="3"/>
      <c r="K36" s="2">
        <v>4</v>
      </c>
    </row>
    <row r="37" spans="2:15" x14ac:dyDescent="0.35">
      <c r="B37" s="2">
        <v>5</v>
      </c>
      <c r="C37" s="3"/>
      <c r="K37" s="2">
        <v>5</v>
      </c>
    </row>
    <row r="38" spans="2:15" x14ac:dyDescent="0.35">
      <c r="B38" s="2">
        <v>6</v>
      </c>
      <c r="C38" s="3"/>
      <c r="K38" s="2">
        <v>6</v>
      </c>
    </row>
    <row r="39" spans="2:15" x14ac:dyDescent="0.35">
      <c r="B39" s="2">
        <v>7</v>
      </c>
      <c r="C39" s="3"/>
      <c r="K39" s="2">
        <v>7</v>
      </c>
    </row>
    <row r="40" spans="2:15" x14ac:dyDescent="0.35">
      <c r="B40" s="2" t="s">
        <v>21</v>
      </c>
      <c r="C40" s="3" t="e">
        <v>#DIV/0!</v>
      </c>
      <c r="K40" s="2" t="s">
        <v>21</v>
      </c>
    </row>
  </sheetData>
  <pageMargins left="0.7" right="0.7" top="0.75" bottom="0.75" header="0.3" footer="0.3"/>
  <drawing r:id="rId7"/>
  <extLst>
    <ext xmlns:x14="http://schemas.microsoft.com/office/spreadsheetml/2009/9/main" uri="{A8765BA9-456A-4dab-B4F3-ACF838C121DE}">
      <x14:slicerList>
        <x14:slicer r:id="rId8"/>
      </x14:slicerList>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3:P57"/>
  <sheetViews>
    <sheetView workbookViewId="0"/>
  </sheetViews>
  <sheetFormatPr defaultRowHeight="14.5" x14ac:dyDescent="0.35"/>
  <cols>
    <col min="2" max="2" width="13.08984375" customWidth="1"/>
    <col min="3" max="3" width="29.08984375" bestFit="1" customWidth="1"/>
    <col min="12" max="12" width="13.08984375" customWidth="1"/>
    <col min="13" max="13" width="29.08984375" bestFit="1" customWidth="1"/>
  </cols>
  <sheetData>
    <row r="3" spans="2:16" x14ac:dyDescent="0.35">
      <c r="B3" s="1" t="s">
        <v>15</v>
      </c>
      <c r="C3" t="s">
        <v>16</v>
      </c>
      <c r="L3" s="1" t="s">
        <v>15</v>
      </c>
      <c r="M3" t="s">
        <v>16</v>
      </c>
    </row>
    <row r="4" spans="2:16" x14ac:dyDescent="0.35">
      <c r="B4" s="2">
        <v>0</v>
      </c>
      <c r="C4" s="3">
        <v>0</v>
      </c>
      <c r="E4" t="s">
        <v>17</v>
      </c>
      <c r="F4" s="4">
        <f>GETPIVOTDATA("9. Participant Number ",$B$3,"20. Average @ Registration",0)+GETPIVOTDATA("9. Participant Number ",$B$3,"20. Average @ Registration",0.5)+GETPIVOTDATA("9. Participant Number ",$B$3,"20. Average @ Registration",1)+GETPIVOTDATA("9. Participant Number ",$B$3,"20. Average @ Registration",1.5)</f>
        <v>0</v>
      </c>
      <c r="L4" s="2">
        <v>0</v>
      </c>
      <c r="O4" t="s">
        <v>17</v>
      </c>
      <c r="P4" s="6">
        <f>GETPIVOTDATA("9. Participant Number ",$L$3,"20. Average @ Registration",0)+GETPIVOTDATA("9. Participant Number ",$L$3,"20. Average @ Registration",0.5)+GETPIVOTDATA("9. Participant Number ",$L$3,"20. Average @ Registration",1)+GETPIVOTDATA("9. Participant Number ",$L$3,"20. Average @ Registration",1.5)</f>
        <v>0</v>
      </c>
    </row>
    <row r="5" spans="2:16" x14ac:dyDescent="0.35">
      <c r="B5" s="2">
        <v>0.5</v>
      </c>
      <c r="C5" s="3">
        <v>0</v>
      </c>
      <c r="E5" t="s">
        <v>18</v>
      </c>
      <c r="F5" s="4">
        <f>GETPIVOTDATA("9. Participant Number ",$B$3,"20. Average @ Registration",2)+GETPIVOTDATA("9. Participant Number ",$B$3,"20. Average @ Registration",2.5)+GETPIVOTDATA("9. Participant Number ",$B$3,"20. Average @ Registration",3)+GETPIVOTDATA("9. Participant Number ",$B$3,"20. Average @ Registration",3.5)+GETPIVOTDATA("9. Participant Number ",$B$3,"20. Average @ Registration",4)+GETPIVOTDATA("9. Participant Number ",$B$3,"20. Average @ Registration",4.5)</f>
        <v>0</v>
      </c>
      <c r="L5" s="2">
        <v>0.5</v>
      </c>
      <c r="O5" t="s">
        <v>18</v>
      </c>
      <c r="P5" s="6">
        <f>GETPIVOTDATA("9. Participant Number ",$L$3,"20. Average @ Registration",2)+GETPIVOTDATA("9. Participant Number ",$L$3,"20. Average @ Registration",2.5)+GETPIVOTDATA("9. Participant Number ",$L$3,"20. Average @ Registration",3)+GETPIVOTDATA("9. Participant Number ",$L$3,"20. Average @ Registration",3.5)+GETPIVOTDATA("9. Participant Number ",$L$3,"20. Average @ Registration",4)+GETPIVOTDATA("9. Participant Number ",$L$3,"20. Average @ Registration",4.5)</f>
        <v>0</v>
      </c>
    </row>
    <row r="6" spans="2:16" x14ac:dyDescent="0.35">
      <c r="B6" s="2">
        <v>1</v>
      </c>
      <c r="C6" s="3">
        <v>0</v>
      </c>
      <c r="E6" t="s">
        <v>19</v>
      </c>
      <c r="F6" s="4">
        <f>GETPIVOTDATA("9. Participant Number ",$B$3,"20. Average @ Registration",5)+GETPIVOTDATA("9. Participant Number ",$B$3,"20. Average @ Registration",5.5)+GETPIVOTDATA("9. Participant Number ",$B$3,"20. Average @ Registration",6)+GETPIVOTDATA("9. Participant Number ",$B$3,"20. Average @ Registration",6.5)+GETPIVOTDATA("9. Participant Number ",$B$3,"20. Average @ Registration",7)</f>
        <v>0</v>
      </c>
      <c r="L6" s="2">
        <v>1</v>
      </c>
      <c r="O6" t="s">
        <v>19</v>
      </c>
      <c r="P6" s="6">
        <f>GETPIVOTDATA("9. Participant Number ",$L$3,"20. Average @ Registration",5)+GETPIVOTDATA("9. Participant Number ",$L$3,"20. Average @ Registration",5.5)+GETPIVOTDATA("9. Participant Number ",$L$3,"20. Average @ Registration",6)+GETPIVOTDATA("9. Participant Number ",$L$3,"20. Average @ Registration",6.5)+GETPIVOTDATA("9. Participant Number ",$L$3,"20. Average @ Registration",7)</f>
        <v>0</v>
      </c>
    </row>
    <row r="7" spans="2:16" x14ac:dyDescent="0.35">
      <c r="B7" s="2">
        <v>1.5</v>
      </c>
      <c r="C7" s="3">
        <v>0</v>
      </c>
      <c r="L7" s="2">
        <v>1.5</v>
      </c>
    </row>
    <row r="8" spans="2:16" x14ac:dyDescent="0.35">
      <c r="B8" s="2">
        <v>2</v>
      </c>
      <c r="C8" s="3">
        <v>0</v>
      </c>
      <c r="L8" s="2">
        <v>2</v>
      </c>
    </row>
    <row r="9" spans="2:16" x14ac:dyDescent="0.35">
      <c r="B9" s="2">
        <v>2.5</v>
      </c>
      <c r="C9" s="3">
        <v>0</v>
      </c>
      <c r="L9" s="2">
        <v>2.5</v>
      </c>
    </row>
    <row r="10" spans="2:16" x14ac:dyDescent="0.35">
      <c r="B10" s="2">
        <v>3</v>
      </c>
      <c r="C10" s="3">
        <v>0</v>
      </c>
      <c r="L10" s="2">
        <v>3</v>
      </c>
    </row>
    <row r="11" spans="2:16" x14ac:dyDescent="0.35">
      <c r="B11" s="2">
        <v>3.5</v>
      </c>
      <c r="C11" s="3">
        <v>0</v>
      </c>
      <c r="L11" s="2">
        <v>3.5</v>
      </c>
    </row>
    <row r="12" spans="2:16" x14ac:dyDescent="0.35">
      <c r="B12" s="2">
        <v>4</v>
      </c>
      <c r="C12" s="3">
        <v>0</v>
      </c>
      <c r="L12" s="2">
        <v>4</v>
      </c>
    </row>
    <row r="13" spans="2:16" x14ac:dyDescent="0.35">
      <c r="B13" s="2">
        <v>4.5</v>
      </c>
      <c r="C13" s="3">
        <v>0</v>
      </c>
      <c r="L13" s="2">
        <v>4.5</v>
      </c>
    </row>
    <row r="14" spans="2:16" x14ac:dyDescent="0.35">
      <c r="B14" s="2">
        <v>5</v>
      </c>
      <c r="C14" s="3">
        <v>0</v>
      </c>
      <c r="L14" s="2">
        <v>5</v>
      </c>
    </row>
    <row r="15" spans="2:16" x14ac:dyDescent="0.35">
      <c r="B15" s="2">
        <v>5.5</v>
      </c>
      <c r="C15" s="3">
        <v>0</v>
      </c>
      <c r="L15" s="2">
        <v>5.5</v>
      </c>
    </row>
    <row r="16" spans="2:16" x14ac:dyDescent="0.35">
      <c r="B16" s="2">
        <v>6</v>
      </c>
      <c r="C16" s="3">
        <v>0</v>
      </c>
      <c r="L16" s="2">
        <v>6</v>
      </c>
    </row>
    <row r="17" spans="2:16" x14ac:dyDescent="0.35">
      <c r="B17" s="2">
        <v>6.5</v>
      </c>
      <c r="C17" s="3">
        <v>0</v>
      </c>
      <c r="L17" s="2">
        <v>6.5</v>
      </c>
    </row>
    <row r="18" spans="2:16" x14ac:dyDescent="0.35">
      <c r="B18" s="2">
        <v>7</v>
      </c>
      <c r="C18" s="3">
        <v>0</v>
      </c>
      <c r="L18" s="2">
        <v>7</v>
      </c>
    </row>
    <row r="19" spans="2:16" x14ac:dyDescent="0.35">
      <c r="B19" s="2"/>
      <c r="C19" s="3">
        <v>1</v>
      </c>
      <c r="L19" s="2"/>
      <c r="M19">
        <v>30</v>
      </c>
    </row>
    <row r="20" spans="2:16" x14ac:dyDescent="0.35">
      <c r="B20" s="2" t="s">
        <v>21</v>
      </c>
      <c r="C20" s="3">
        <v>1</v>
      </c>
      <c r="L20" s="2" t="s">
        <v>21</v>
      </c>
      <c r="M20">
        <v>30</v>
      </c>
    </row>
    <row r="22" spans="2:16" x14ac:dyDescent="0.35">
      <c r="B22" s="1" t="s">
        <v>15</v>
      </c>
      <c r="C22" t="s">
        <v>16</v>
      </c>
      <c r="L22" s="1" t="s">
        <v>15</v>
      </c>
      <c r="M22" t="s">
        <v>16</v>
      </c>
    </row>
    <row r="23" spans="2:16" x14ac:dyDescent="0.35">
      <c r="B23" s="2">
        <v>0</v>
      </c>
      <c r="C23" s="3">
        <v>0</v>
      </c>
      <c r="E23" t="s">
        <v>17</v>
      </c>
      <c r="F23" s="4">
        <f>GETPIVOTDATA("9. Participant Number ",$B$22,"21. Average @ End",0)+GETPIVOTDATA("9. Participant Number ",$B$22,"21. Average @ End",0.5)+GETPIVOTDATA("9. Participant Number ",$B$22,"21. Average @ End",1)+GETPIVOTDATA("9. Participant Number ",$B$22,"21. Average @ End",1.5)</f>
        <v>0</v>
      </c>
      <c r="L23" s="2">
        <v>0</v>
      </c>
      <c r="O23" t="s">
        <v>17</v>
      </c>
      <c r="P23" s="6">
        <f>GETPIVOTDATA("9. Participant Number ",$L$22,"21. Average @ End",0)+GETPIVOTDATA("9. Participant Number ",$L$22,"21. Average @ End",0.5)+GETPIVOTDATA("9. Participant Number ",$L$22,"21. Average @ End",1)+GETPIVOTDATA("9. Participant Number ",$L$22,"21. Average @ End",1.5)</f>
        <v>0</v>
      </c>
    </row>
    <row r="24" spans="2:16" x14ac:dyDescent="0.35">
      <c r="B24" s="2">
        <v>0.5</v>
      </c>
      <c r="C24" s="3">
        <v>0</v>
      </c>
      <c r="E24" t="s">
        <v>18</v>
      </c>
      <c r="F24" s="4">
        <f>GETPIVOTDATA("9. Participant Number ",$B$22,"21. Average @ End",2)+GETPIVOTDATA("9. Participant Number ",$B$22,"21. Average @ End",2.5)+GETPIVOTDATA("9. Participant Number ",$B$22,"21. Average @ End",3)+GETPIVOTDATA("9. Participant Number ",$B$22,"21. Average @ End",3.5)+GETPIVOTDATA("9. Participant Number ",$B$22,"21. Average @ End",4)+GETPIVOTDATA("9. Participant Number ",$B$22,"21. Average @ End",4.5)</f>
        <v>0</v>
      </c>
      <c r="L24" s="2">
        <v>0.5</v>
      </c>
      <c r="O24" t="s">
        <v>18</v>
      </c>
      <c r="P24" s="6">
        <f>GETPIVOTDATA("9. Participant Number ",$L$22,"21. Average @ End",2)+GETPIVOTDATA("9. Participant Number ",$L$22,"21. Average @ End",2.5)+GETPIVOTDATA("9. Participant Number ",$L$22,"21. Average @ End",3)+GETPIVOTDATA("9. Participant Number ",$L$22,"21. Average @ End",3.5)+GETPIVOTDATA("9. Participant Number ",$L$22,"21. Average @ End",4)+GETPIVOTDATA("9. Participant Number ",$L$22,"21. Average @ End",4.5)</f>
        <v>0</v>
      </c>
    </row>
    <row r="25" spans="2:16" x14ac:dyDescent="0.35">
      <c r="B25" s="2">
        <v>1</v>
      </c>
      <c r="C25" s="3">
        <v>0</v>
      </c>
      <c r="E25" t="s">
        <v>19</v>
      </c>
      <c r="F25" s="4">
        <f>GETPIVOTDATA("9. Participant Number ",$B$22,"21. Average @ End",5)+GETPIVOTDATA("9. Participant Number ",$B$22,"21. Average @ End",5.5)+GETPIVOTDATA("9. Participant Number ",$B$22,"21. Average @ End",6)+GETPIVOTDATA("9. Participant Number ",$B$22,"21. Average @ End",6.5)+GETPIVOTDATA("9. Participant Number ",$B$22,"21. Average @ End",7)</f>
        <v>0</v>
      </c>
      <c r="L25" s="2">
        <v>1</v>
      </c>
      <c r="O25" t="s">
        <v>19</v>
      </c>
      <c r="P25" s="6">
        <f>GETPIVOTDATA("9. Participant Number ",$L$22,"21. Average @ End",5)+GETPIVOTDATA("9. Participant Number ",$L$22,"21. Average @ End",5.5)+GETPIVOTDATA("9. Participant Number ",$L$22,"21. Average @ End",6)+GETPIVOTDATA("9. Participant Number ",$L$22,"21. Average @ End",6.5)+GETPIVOTDATA("9. Participant Number ",$L$22,"21. Average @ End",7)</f>
        <v>0</v>
      </c>
    </row>
    <row r="26" spans="2:16" x14ac:dyDescent="0.35">
      <c r="B26" s="2">
        <v>1.5</v>
      </c>
      <c r="C26" s="3">
        <v>0</v>
      </c>
      <c r="L26" s="2">
        <v>1.5</v>
      </c>
    </row>
    <row r="27" spans="2:16" x14ac:dyDescent="0.35">
      <c r="B27" s="2">
        <v>2</v>
      </c>
      <c r="C27" s="3">
        <v>0</v>
      </c>
      <c r="L27" s="2">
        <v>2</v>
      </c>
    </row>
    <row r="28" spans="2:16" x14ac:dyDescent="0.35">
      <c r="B28" s="2">
        <v>2.5</v>
      </c>
      <c r="C28" s="3">
        <v>0</v>
      </c>
      <c r="L28" s="2">
        <v>2.5</v>
      </c>
    </row>
    <row r="29" spans="2:16" x14ac:dyDescent="0.35">
      <c r="B29" s="2">
        <v>3</v>
      </c>
      <c r="C29" s="3">
        <v>0</v>
      </c>
      <c r="L29" s="2">
        <v>3</v>
      </c>
    </row>
    <row r="30" spans="2:16" x14ac:dyDescent="0.35">
      <c r="B30" s="2">
        <v>3.5</v>
      </c>
      <c r="C30" s="3">
        <v>0</v>
      </c>
      <c r="L30" s="2">
        <v>3.5</v>
      </c>
    </row>
    <row r="31" spans="2:16" x14ac:dyDescent="0.35">
      <c r="B31" s="2">
        <v>4</v>
      </c>
      <c r="C31" s="3">
        <v>0</v>
      </c>
      <c r="L31" s="2">
        <v>4</v>
      </c>
    </row>
    <row r="32" spans="2:16" x14ac:dyDescent="0.35">
      <c r="B32" s="2">
        <v>4.5</v>
      </c>
      <c r="C32" s="3">
        <v>0</v>
      </c>
      <c r="L32" s="2">
        <v>4.5</v>
      </c>
    </row>
    <row r="33" spans="2:16" x14ac:dyDescent="0.35">
      <c r="B33" s="2">
        <v>5</v>
      </c>
      <c r="C33" s="3">
        <v>0</v>
      </c>
      <c r="L33" s="2">
        <v>5</v>
      </c>
    </row>
    <row r="34" spans="2:16" x14ac:dyDescent="0.35">
      <c r="B34" s="2">
        <v>5.5</v>
      </c>
      <c r="C34" s="3">
        <v>0</v>
      </c>
      <c r="L34" s="2">
        <v>5.5</v>
      </c>
    </row>
    <row r="35" spans="2:16" x14ac:dyDescent="0.35">
      <c r="B35" s="2">
        <v>6</v>
      </c>
      <c r="C35" s="3">
        <v>0</v>
      </c>
      <c r="L35" s="2">
        <v>6</v>
      </c>
    </row>
    <row r="36" spans="2:16" x14ac:dyDescent="0.35">
      <c r="B36" s="2">
        <v>6.5</v>
      </c>
      <c r="C36" s="3">
        <v>0</v>
      </c>
      <c r="L36" s="2">
        <v>6.5</v>
      </c>
    </row>
    <row r="37" spans="2:16" x14ac:dyDescent="0.35">
      <c r="B37" s="2">
        <v>7</v>
      </c>
      <c r="C37" s="3">
        <v>0</v>
      </c>
      <c r="L37" s="2">
        <v>7</v>
      </c>
    </row>
    <row r="38" spans="2:16" x14ac:dyDescent="0.35">
      <c r="B38" s="2"/>
      <c r="C38" s="3">
        <v>1</v>
      </c>
      <c r="L38" s="2" t="s">
        <v>21</v>
      </c>
    </row>
    <row r="39" spans="2:16" x14ac:dyDescent="0.35">
      <c r="B39" s="2" t="s">
        <v>21</v>
      </c>
      <c r="C39" s="3">
        <v>1</v>
      </c>
    </row>
    <row r="41" spans="2:16" x14ac:dyDescent="0.35">
      <c r="B41" s="1" t="s">
        <v>15</v>
      </c>
      <c r="C41" t="s">
        <v>16</v>
      </c>
      <c r="L41" s="1" t="s">
        <v>15</v>
      </c>
      <c r="M41" t="s">
        <v>16</v>
      </c>
    </row>
    <row r="42" spans="2:16" x14ac:dyDescent="0.35">
      <c r="B42" s="2">
        <v>0</v>
      </c>
      <c r="C42" s="3"/>
      <c r="E42" t="s">
        <v>17</v>
      </c>
      <c r="F42" s="4">
        <f>GETPIVOTDATA("9. Participant Number ",$B$41,"22. Average @ 3 Month",0)+GETPIVOTDATA("9. Participant Number ",$B$41,"22. Average @ 3 Month",0.5)+GETPIVOTDATA("9. Participant Number ",$B$41,"22. Average @ 3 Month",1)+GETPIVOTDATA("9. Participant Number ",$B$41,"22. Average @ 3 Month",1.5)</f>
        <v>0</v>
      </c>
      <c r="L42" s="2">
        <v>0</v>
      </c>
      <c r="O42" t="s">
        <v>17</v>
      </c>
      <c r="P42" s="6">
        <f>GETPIVOTDATA("9. Participant Number ",$L$41,"22. Average @ 3 Month",0)+GETPIVOTDATA("9. Participant Number ",$L$41,"22. Average @ 3 Month",0.5)+GETPIVOTDATA("9. Participant Number ",$L$41,"22. Average @ 3 Month",1)+GETPIVOTDATA("9. Participant Number ",$L$41,"22. Average @ 3 Month",1.5)</f>
        <v>0</v>
      </c>
    </row>
    <row r="43" spans="2:16" x14ac:dyDescent="0.35">
      <c r="B43" s="2">
        <v>0.5</v>
      </c>
      <c r="C43" s="3"/>
      <c r="E43" t="s">
        <v>18</v>
      </c>
      <c r="F43" s="4">
        <f>GETPIVOTDATA("9. Participant Number ",$B$41,"22. Average @ 3 Month",2)+GETPIVOTDATA("9. Participant Number ",$B$41,"22. Average @ 3 Month",2.5)+GETPIVOTDATA("9. Participant Number ",$B$41,"22. Average @ 3 Month",3)+GETPIVOTDATA("9. Participant Number ",$B$41,"22. Average @ 3 Month",3.5)+GETPIVOTDATA("9. Participant Number ",$B$41,"22. Average @ 3 Month",4)+GETPIVOTDATA("9. Participant Number ",$B$41,"22. Average @ 3 Month",4.5)</f>
        <v>0</v>
      </c>
      <c r="L43" s="2">
        <v>0.5</v>
      </c>
      <c r="O43" t="s">
        <v>18</v>
      </c>
      <c r="P43" s="6">
        <f>GETPIVOTDATA("9. Participant Number ",$L$41,"22. Average @ 3 Month",2)+GETPIVOTDATA("9. Participant Number ",$L$41,"22. Average @ 3 Month",2.5)+GETPIVOTDATA("9. Participant Number ",$L$41,"22. Average @ 3 Month",3)+GETPIVOTDATA("9. Participant Number ",$L$41,"22. Average @ 3 Month",3.5)+GETPIVOTDATA("9. Participant Number ",$L$41,"22. Average @ 3 Month",4)+GETPIVOTDATA("9. Participant Number ",$L$41,"22. Average @ 3 Month",4.5)</f>
        <v>0</v>
      </c>
    </row>
    <row r="44" spans="2:16" x14ac:dyDescent="0.35">
      <c r="B44" s="2">
        <v>1</v>
      </c>
      <c r="C44" s="3"/>
      <c r="E44" t="s">
        <v>19</v>
      </c>
      <c r="F44" s="4">
        <f>GETPIVOTDATA("9. Participant Number ",$B$41,"22. Average @ 3 Month",5)+GETPIVOTDATA("9. Participant Number ",$B$41,"22. Average @ 3 Month",5.5)+GETPIVOTDATA("9. Participant Number ",$B$41,"22. Average @ 3 Month",6)+GETPIVOTDATA("9. Participant Number ",$B$41,"22. Average @ 3 Month",6.5)+GETPIVOTDATA("9. Participant Number ",$B$41,"22. Average @ 3 Month",7)</f>
        <v>0</v>
      </c>
      <c r="L44" s="2">
        <v>1</v>
      </c>
      <c r="O44" t="s">
        <v>19</v>
      </c>
      <c r="P44" s="6">
        <f>GETPIVOTDATA("9. Participant Number ",$L$41,"22. Average @ 3 Month",5)+GETPIVOTDATA("9. Participant Number ",$L$41,"22. Average @ 3 Month",5.5)+GETPIVOTDATA("9. Participant Number ",$L$41,"22. Average @ 3 Month",6)+GETPIVOTDATA("9. Participant Number ",$L$41,"22. Average @ 3 Month",6.5)+GETPIVOTDATA("9. Participant Number ",$L$41,"22. Average @ 3 Month",7)</f>
        <v>0</v>
      </c>
    </row>
    <row r="45" spans="2:16" x14ac:dyDescent="0.35">
      <c r="B45" s="2">
        <v>1.5</v>
      </c>
      <c r="C45" s="3"/>
      <c r="L45" s="2">
        <v>1.5</v>
      </c>
    </row>
    <row r="46" spans="2:16" x14ac:dyDescent="0.35">
      <c r="B46" s="2">
        <v>2</v>
      </c>
      <c r="C46" s="3"/>
      <c r="L46" s="2">
        <v>2</v>
      </c>
    </row>
    <row r="47" spans="2:16" x14ac:dyDescent="0.35">
      <c r="B47" s="2">
        <v>2.5</v>
      </c>
      <c r="C47" s="3"/>
      <c r="L47" s="2">
        <v>2.5</v>
      </c>
    </row>
    <row r="48" spans="2:16" x14ac:dyDescent="0.35">
      <c r="B48" s="2">
        <v>3</v>
      </c>
      <c r="C48" s="3"/>
      <c r="L48" s="2">
        <v>3</v>
      </c>
    </row>
    <row r="49" spans="2:12" x14ac:dyDescent="0.35">
      <c r="B49" s="2">
        <v>3.5</v>
      </c>
      <c r="C49" s="3"/>
      <c r="L49" s="2">
        <v>3.5</v>
      </c>
    </row>
    <row r="50" spans="2:12" x14ac:dyDescent="0.35">
      <c r="B50" s="2">
        <v>4</v>
      </c>
      <c r="C50" s="3"/>
      <c r="L50" s="2">
        <v>4</v>
      </c>
    </row>
    <row r="51" spans="2:12" x14ac:dyDescent="0.35">
      <c r="B51" s="2">
        <v>4.5</v>
      </c>
      <c r="C51" s="3"/>
      <c r="L51" s="2">
        <v>4.5</v>
      </c>
    </row>
    <row r="52" spans="2:12" x14ac:dyDescent="0.35">
      <c r="B52" s="2">
        <v>5</v>
      </c>
      <c r="C52" s="3"/>
      <c r="L52" s="2">
        <v>5</v>
      </c>
    </row>
    <row r="53" spans="2:12" x14ac:dyDescent="0.35">
      <c r="B53" s="2">
        <v>5.5</v>
      </c>
      <c r="C53" s="3"/>
      <c r="L53" s="2">
        <v>5.5</v>
      </c>
    </row>
    <row r="54" spans="2:12" x14ac:dyDescent="0.35">
      <c r="B54" s="2">
        <v>6</v>
      </c>
      <c r="C54" s="3"/>
      <c r="L54" s="2">
        <v>6</v>
      </c>
    </row>
    <row r="55" spans="2:12" x14ac:dyDescent="0.35">
      <c r="B55" s="2">
        <v>6.5</v>
      </c>
      <c r="C55" s="3"/>
      <c r="L55" s="2">
        <v>6.5</v>
      </c>
    </row>
    <row r="56" spans="2:12" x14ac:dyDescent="0.35">
      <c r="B56" s="2">
        <v>7</v>
      </c>
      <c r="C56" s="3"/>
      <c r="L56" s="2">
        <v>7</v>
      </c>
    </row>
    <row r="57" spans="2:12" x14ac:dyDescent="0.35">
      <c r="B57" s="2" t="s">
        <v>21</v>
      </c>
      <c r="C57" s="3" t="e">
        <v>#DIV/0!</v>
      </c>
      <c r="L57" s="2" t="s">
        <v>21</v>
      </c>
    </row>
  </sheetData>
  <pageMargins left="0.7" right="0.7" top="0.75" bottom="0.75" header="0.3" footer="0.3"/>
  <drawing r:id="rId7"/>
  <extLst>
    <ext xmlns:x14="http://schemas.microsoft.com/office/spreadsheetml/2009/9/main" uri="{A8765BA9-456A-4dab-B4F3-ACF838C121DE}">
      <x14:slicerList>
        <x14:slicer r:id="rId8"/>
      </x14:slicerList>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24A7E5535F966419B4376225E98E072" ma:contentTypeVersion="18" ma:contentTypeDescription="Create a new document." ma:contentTypeScope="" ma:versionID="2690709734b4a9d4bf22c7a73522d1b0">
  <xsd:schema xmlns:xsd="http://www.w3.org/2001/XMLSchema" xmlns:xs="http://www.w3.org/2001/XMLSchema" xmlns:p="http://schemas.microsoft.com/office/2006/metadata/properties" xmlns:ns2="e9426d60-7673-4274-9e25-026d9ad0ab70" xmlns:ns3="6a359500-27df-4b6d-bfa5-d2c8557cf823" targetNamespace="http://schemas.microsoft.com/office/2006/metadata/properties" ma:root="true" ma:fieldsID="c3f709ddff09abd323ce1b35305be421" ns2:_="" ns3:_="">
    <xsd:import namespace="e9426d60-7673-4274-9e25-026d9ad0ab70"/>
    <xsd:import namespace="6a359500-27df-4b6d-bfa5-d2c8557cf82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DateTaken" minOccurs="0"/>
                <xsd:element ref="ns2:MediaServiceOCR" minOccurs="0"/>
                <xsd:element ref="ns2:MediaLengthInSeconds" minOccurs="0"/>
                <xsd:element ref="ns2:lcf76f155ced4ddcb4097134ff3c332f" minOccurs="0"/>
                <xsd:element ref="ns3:TaxCatchAll"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9426d60-7673-4274-9e25-026d9ad0ab7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LengthInSeconds" ma:index="19"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817316f1-e1a1-45fb-b8c9-5dbd39cb2fb5" ma:termSetId="09814cd3-568e-fe90-9814-8d621ff8fb84" ma:anchorId="fba54fb3-c3e1-fe81-a776-ca4b69148c4d" ma:open="true" ma:isKeyword="false">
      <xsd:complexType>
        <xsd:sequence>
          <xsd:element ref="pc:Terms" minOccurs="0" maxOccurs="1"/>
        </xsd:sequence>
      </xsd:complexType>
    </xsd:element>
    <xsd:element name="MediaServiceLocation" ma:index="23" nillable="true" ma:displayName="Location" ma:indexed="true" ma:internalName="MediaServiceLocation" ma:readOnly="true">
      <xsd:simpleType>
        <xsd:restriction base="dms:Text"/>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359500-27df-4b6d-bfa5-d2c8557cf823"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c1d62cae-112c-46e8-bff6-67b5a43e38ae}" ma:internalName="TaxCatchAll" ma:showField="CatchAllData" ma:web="6a359500-27df-4b6d-bfa5-d2c8557cf82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e9426d60-7673-4274-9e25-026d9ad0ab70">
      <Terms xmlns="http://schemas.microsoft.com/office/infopath/2007/PartnerControls"/>
    </lcf76f155ced4ddcb4097134ff3c332f>
    <TaxCatchAll xmlns="6a359500-27df-4b6d-bfa5-d2c8557cf82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3890680-0EC2-4061-AF47-F6EB35DFFE1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9426d60-7673-4274-9e25-026d9ad0ab70"/>
    <ds:schemaRef ds:uri="6a359500-27df-4b6d-bfa5-d2c8557cf82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253EEA9-0F88-4A7D-B9C7-CA925C2ED3AF}">
  <ds:schemaRefs>
    <ds:schemaRef ds:uri="http://www.w3.org/XML/1998/namespace"/>
    <ds:schemaRef ds:uri="http://purl.org/dc/dcmitype/"/>
    <ds:schemaRef ds:uri="http://purl.org/dc/elements/1.1/"/>
    <ds:schemaRef ds:uri="e9426d60-7673-4274-9e25-026d9ad0ab70"/>
    <ds:schemaRef ds:uri="http://schemas.microsoft.com/office/infopath/2007/PartnerControls"/>
    <ds:schemaRef ds:uri="http://purl.org/dc/terms/"/>
    <ds:schemaRef ds:uri="http://schemas.microsoft.com/office/2006/documentManagement/types"/>
    <ds:schemaRef ds:uri="http://schemas.openxmlformats.org/package/2006/metadata/core-properties"/>
    <ds:schemaRef ds:uri="6a359500-27df-4b6d-bfa5-d2c8557cf823"/>
    <ds:schemaRef ds:uri="http://schemas.microsoft.com/office/2006/metadata/properties"/>
  </ds:schemaRefs>
</ds:datastoreItem>
</file>

<file path=customXml/itemProps3.xml><?xml version="1.0" encoding="utf-8"?>
<ds:datastoreItem xmlns:ds="http://schemas.openxmlformats.org/officeDocument/2006/customXml" ds:itemID="{C621821C-F2AB-42BF-98E0-1B042DF0DD8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M1 Reporting Template</vt:lpstr>
      <vt:lpstr>Pivot Tables</vt:lpstr>
      <vt:lpstr>PACE Pivot Tables</vt:lpstr>
      <vt:lpstr>'M1 Reporting Template'!Print_Area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Vydehi Muppavarapu</dc:creator>
  <cp:keywords/>
  <dc:description/>
  <cp:lastModifiedBy>Sowmia Sundaresan</cp:lastModifiedBy>
  <cp:revision/>
  <dcterms:created xsi:type="dcterms:W3CDTF">2019-03-26T13:11:39Z</dcterms:created>
  <dcterms:modified xsi:type="dcterms:W3CDTF">2025-07-11T09:53:45Z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0x010100924A7E5535F966419B4376225E98E072</vt:lpwstr>
  </property>
  <property fmtid="{D5CDD505-2E9C-101B-9397-08002B2CF9AE}" pid="3" name="Order">
    <vt:r8>200800</vt:r8>
  </property>
  <property fmtid="{D5CDD505-2E9C-101B-9397-08002B2CF9AE}" pid="4" name="MediaServiceImageTags">
    <vt:lpwstr/>
  </property>
</Properties>
</file>